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13"/>
  <workbookPr defaultThemeVersion="166925"/>
  <mc:AlternateContent xmlns:mc="http://schemas.openxmlformats.org/markup-compatibility/2006">
    <mc:Choice Requires="x15">
      <x15ac:absPath xmlns:x15ac="http://schemas.microsoft.com/office/spreadsheetml/2010/11/ac" url="C:\Users\pwj1\Downloads\"/>
    </mc:Choice>
  </mc:AlternateContent>
  <xr:revisionPtr revIDLastSave="2" documentId="13_ncr:1_{687D5273-5DD3-45C9-B434-4B4C0DA6975D}" xr6:coauthVersionLast="47" xr6:coauthVersionMax="47" xr10:uidLastSave="{ADEAD9D7-049E-4920-BCF5-213E101142A8}"/>
  <bookViews>
    <workbookView xWindow="-120" yWindow="-120" windowWidth="29040" windowHeight="15840" tabRatio="616" firstSheet="3" activeTab="3" xr2:uid="{F8087A15-BC5A-4606-B91A-FC45DA249120}"/>
  </bookViews>
  <sheets>
    <sheet name="Read Me" sheetId="2" r:id="rId1"/>
    <sheet name="Metadata" sheetId="1" r:id="rId2"/>
    <sheet name="Value Sets" sheetId="7" r:id="rId3"/>
    <sheet name="Change Log" sheetId="6" r:id="rId4"/>
  </sheets>
  <definedNames>
    <definedName name="_xlnm._FilterDatabase" localSheetId="1" hidden="1">Metadata!$A$3:$G$4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1" i="1" l="1" a="1"/>
  <c r="D80" i="1" a="1"/>
  <c r="D79" i="1" a="1"/>
  <c r="D36" i="1" a="1"/>
  <c r="D102" i="1" a="1"/>
  <c r="D53" i="1" a="1"/>
  <c r="D4" i="1" a="1"/>
  <c r="D38" i="1" a="1"/>
  <c r="D32" i="1" a="1"/>
  <c r="D61" i="1" a="1"/>
  <c r="D97" i="1" a="1"/>
  <c r="D27" i="1" a="1"/>
  <c r="A1" i="1" a="1"/>
  <c r="D29" i="1" a="1"/>
  <c r="D37" i="1" a="1"/>
  <c r="D95" i="1" a="1"/>
  <c r="D85" i="1" a="1"/>
  <c r="D81" i="1" a="1"/>
  <c r="D24" i="1" a="1"/>
  <c r="D12" i="1" a="1"/>
  <c r="D45" i="1" a="1"/>
  <c r="D20" i="1" a="1"/>
  <c r="D50" i="1" a="1"/>
  <c r="D46" i="1" a="1"/>
  <c r="F1" i="1" a="1"/>
  <c r="D44" i="1" a="1"/>
  <c r="D78" i="1" a="1"/>
  <c r="D55" i="1" a="1"/>
  <c r="D94" i="1" a="1"/>
  <c r="D92" i="1" a="1"/>
  <c r="D23" i="1" a="1"/>
  <c r="D90" i="1" a="1"/>
  <c r="D14" i="1" a="1"/>
  <c r="B1" i="1" a="1"/>
  <c r="D48" i="1" a="1"/>
  <c r="D64" i="1" a="1"/>
  <c r="D99" i="1" a="1"/>
  <c r="D59" i="1" a="1"/>
  <c r="D51" i="1" a="1"/>
  <c r="D57" i="1" a="1"/>
  <c r="D57" i="1" l="1"/>
  <c r="D51" i="1"/>
  <c r="D59" i="1"/>
  <c r="D99" i="1"/>
  <c r="D64" i="1"/>
  <c r="D48" i="1"/>
  <c r="B1" i="1"/>
  <c r="D14" i="1"/>
  <c r="D90" i="1"/>
  <c r="D23" i="1"/>
  <c r="D92" i="1"/>
  <c r="D94" i="1"/>
  <c r="D55" i="1"/>
  <c r="D78" i="1"/>
  <c r="D44" i="1"/>
  <c r="F1" i="1"/>
  <c r="D46" i="1"/>
  <c r="D50" i="1"/>
  <c r="D20" i="1"/>
  <c r="D45" i="1"/>
  <c r="D12" i="1"/>
  <c r="D24" i="1"/>
  <c r="D81" i="1"/>
  <c r="D85" i="1"/>
  <c r="D95" i="1"/>
  <c r="D37" i="1"/>
  <c r="D29" i="1"/>
  <c r="A1" i="1"/>
  <c r="D27" i="1"/>
  <c r="D97" i="1"/>
  <c r="D61" i="1"/>
  <c r="D32" i="1"/>
  <c r="D38" i="1"/>
  <c r="D4" i="1"/>
  <c r="D53" i="1"/>
  <c r="D102" i="1"/>
  <c r="D36" i="1"/>
  <c r="D79" i="1"/>
  <c r="D80" i="1"/>
  <c r="D10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<sst xmlns="http://schemas.openxmlformats.org/spreadsheetml/2006/main" count="2031" uniqueCount="1220">
  <si>
    <t>General Notes</t>
  </si>
  <si>
    <t>The level of measure for NWSS DCIPHER SARS-CoV-2 reporting:</t>
  </si>
  <si>
    <t>Each SARS-CoV-2 PCR target ('pcr_target') that is measured should be specified on a separate row in the CSV file. For example, if N1 and N2 are both measured for the same sample, they should each be reported on a separate row. Other fields that correspond to this sample, including 'sample_id', should be repeated across those rows. In general, this format can be thought of as being "wide" with respect to most measurements made on a given sample, but "long" with respect to SARS-CoV-2 PCR targets.</t>
  </si>
  <si>
    <t>Data types:</t>
  </si>
  <si>
    <t>Fields are read in as strings; data type casting happens after file read in.</t>
  </si>
  <si>
    <t>Submission Requirements</t>
  </si>
  <si>
    <t>Required fields:</t>
  </si>
  <si>
    <t>These fields must be included in the data file; if they are omitted, file upload will be prohibited. For required fields that allow [empty] values, the field column header must be included in the data file even if all row values are [empty].</t>
  </si>
  <si>
    <t>Non-required but non-empty fields:</t>
  </si>
  <si>
    <t>Some fields  are "not required" but also must have non-empty values, conditional on the completion of another field. Omission of these fields will not interfere with upload of the data file, but will cause them to be flagged for quality control issues once uploaded.</t>
  </si>
  <si>
    <t>Value Sets</t>
  </si>
  <si>
    <t>Missing values:</t>
  </si>
  <si>
    <t>Requesting additional values for categorical fields:</t>
  </si>
  <si>
    <t>For categorical fields, restrict values to those listed in the Value Sets. To request that values be added to the vocabulary, please contact NWSS staff.</t>
  </si>
  <si>
    <t>Case sensitivity:</t>
  </si>
  <si>
    <t>Fields are not case sensitive.</t>
  </si>
  <si>
    <t>Data Type Definitions</t>
  </si>
  <si>
    <t>string</t>
  </si>
  <si>
    <t>ASCII-encoded characters; do not use line breaks within a value</t>
  </si>
  <si>
    <t>float</t>
  </si>
  <si>
    <t>Floating-point (i.e., decimal) number</t>
  </si>
  <si>
    <t>integer</t>
  </si>
  <si>
    <t>Integer number</t>
  </si>
  <si>
    <t>ZIP code</t>
  </si>
  <si>
    <t>5-digit US ZIP code (#####)</t>
  </si>
  <si>
    <t>date</t>
  </si>
  <si>
    <t>yyyy-mm-dd</t>
  </si>
  <si>
    <t>time</t>
  </si>
  <si>
    <t>hh:mm (24-hr format in the local time zone)</t>
  </si>
  <si>
    <t>list</t>
  </si>
  <si>
    <t>Comma-separated strings</t>
  </si>
  <si>
    <t>category</t>
  </si>
  <si>
    <t>Categorical variable with a defined value set of strings</t>
  </si>
  <si>
    <t>NPDES permit number</t>
  </si>
  <si>
    <t>National Pollutant Discharge Elimination System (NPDES) permit number (&lt;2-letter abbreviation&gt;&lt;#######&gt;). Search engine to locate this identifier is available here: https://echo.epa.gov/facilities/facility-search?mediaSelected=cwa</t>
  </si>
  <si>
    <t>EPA registry ID number</t>
  </si>
  <si>
    <t>EPA Registry ID or Facility Registry Service (FRS) identifier (&lt;############&gt;). Search engine to locate this identifier is availble here: https://echo.epa.gov/facilities/facility-search?mediaSelected=cwa</t>
  </si>
  <si>
    <t>time zone</t>
  </si>
  <si>
    <t>Time zone, represented as a UTC time offset (UTC-[hh]:[mm], e.g., UTC-06:00); offsets can be found at https://www.timeanddate.com/time/zone/usa</t>
  </si>
  <si>
    <t>jurisdiction id</t>
  </si>
  <si>
    <t>String 20 characters or less, containing only numbers, English alphabetic characters, underscores, and hyphens (white space is not allowed); not case sensitive</t>
  </si>
  <si>
    <t>Field Name Groups</t>
  </si>
  <si>
    <t>Reporter</t>
  </si>
  <si>
    <t>Collection Site</t>
  </si>
  <si>
    <t>WWTP</t>
  </si>
  <si>
    <t>Collection Method</t>
  </si>
  <si>
    <t>Processing Method</t>
  </si>
  <si>
    <t>SARSCoV2 Quantification Method</t>
  </si>
  <si>
    <t>Sample</t>
  </si>
  <si>
    <t>SARSCoV2 Quantification Results</t>
  </si>
  <si>
    <t>Terminology</t>
  </si>
  <si>
    <t>PCR:</t>
  </si>
  <si>
    <t>Throughout this data dictionary, the term "PCR" (polymerase chain reaction) is used as a shorthand for "PCR-based quantification methods", even when the method is an RT-PCR (reverse transcriptase PCR)-based method for RNA targets, such as SARS-CoV-2. In addition, the term PCR does not refer to end-point PCR methods, but rather quantitative PCR methods, such as quantitative (real time) PCR or digital PCR.</t>
  </si>
  <si>
    <t>Field Name Color Key</t>
  </si>
  <si>
    <t>Data that may be generated by the reporting jurisdiction public health agency, possibly in collaboration with either wastewater utilities or testing laboratories</t>
  </si>
  <si>
    <t>Data likely generated by testing laboratories</t>
  </si>
  <si>
    <t>Data likely generated by wastewater utilities</t>
  </si>
  <si>
    <t>New fields or changes to existing fields</t>
  </si>
  <si>
    <t>Description</t>
  </si>
  <si>
    <t>Value Set</t>
  </si>
  <si>
    <t>Units</t>
  </si>
  <si>
    <t>Dependent Fields</t>
  </si>
  <si>
    <t>reporting_jurisdiction</t>
  </si>
  <si>
    <t>The CDC Epidemiology and Laboratory Capacity (ELC) jurisdiction, most frequently a state, reporting these data (2-letter abbreviation)</t>
  </si>
  <si>
    <t>[none]</t>
  </si>
  <si>
    <t>Required</t>
  </si>
  <si>
    <t>None</t>
  </si>
  <si>
    <t>site_id</t>
  </si>
  <si>
    <t>&lt;#####-###-##-##-##&gt;</t>
  </si>
  <si>
    <t>Nationally unique sampling site identifier assigned following NWSS format.  &lt;5 digit county FIPS code for WWTP address&gt;-&lt;3 digit facility code&gt;-&lt;2 digit interceptor and sewershed code&gt;-&lt;2 digit subsewershed code&gt;-&lt;2 digit site code&gt;</t>
  </si>
  <si>
    <t>county_names</t>
  </si>
  <si>
    <t>list (comma-separated integers)</t>
  </si>
  <si>
    <t>5-digit numeric FIPS codes of all counties and county equivalents served by this sampling site (i.e., served by this wastewater treatment plant or, if 'sample_location' is "upstream", then by this upstream location). Note that most jurisdictions are covered by counties, but some are covered by county equivalents, such as independent cities, parishes, or census areas.</t>
  </si>
  <si>
    <t>[5-digit integers]</t>
  </si>
  <si>
    <t>zipcode</t>
  </si>
  <si>
    <t>ZIP code (#####)</t>
  </si>
  <si>
    <t>Zip code in which this sampling site is physically located (one 5-digit zip code)</t>
  </si>
  <si>
    <t>population_served</t>
  </si>
  <si>
    <t>Estimated number of persons served by this sampling site (i.e., served by this wastewater treatment plant or, if 'sample_location' is "upstream", then by this upstream location)</t>
  </si>
  <si>
    <t>[greater than or equal to 0]</t>
  </si>
  <si>
    <t>sewage_travel_time</t>
  </si>
  <si>
    <t>What is the approximate sewage travel time, on average, from sewage source to this sampling site (i.e., this wastewater treatment plant or, if 'sample_location' is "upstream", then this upstream location)? This should be specified as a duration in hours, not a time of day.</t>
  </si>
  <si>
    <t>[greater than or equal to 0];
[empty]</t>
  </si>
  <si>
    <t>Hours</t>
  </si>
  <si>
    <t>Not required</t>
  </si>
  <si>
    <t>sample_location</t>
  </si>
  <si>
    <t>Sample collection location in the wastewater system, whether at a wastewater treatment plant (or other community level treatment infrastructure such as community-scale septic) or upstream in the wastewater system</t>
  </si>
  <si>
    <t>If 'sample_location' is "upstream", specify in 'sample_location_specify'</t>
  </si>
  <si>
    <t>sample_location_specify</t>
  </si>
  <si>
    <t xml:space="preserve">If 'sample_location' is "upstream", specify the collection location in the wastewater system; an arbitrary name may be used if you do not wish to disclose the real name. </t>
  </si>
  <si>
    <t>[string, length less than or equal to 40 characters];
[empty]</t>
  </si>
  <si>
    <t>If sample_location is "upstream", then this must have a non-empty value</t>
  </si>
  <si>
    <t>institution_type</t>
  </si>
  <si>
    <t>If this sample represents wastewater from a single institution, facility, or building, specify the institution type; otherwise, specify "not institution specific"</t>
  </si>
  <si>
    <t>epaid</t>
  </si>
  <si>
    <t>NPDES permit number (&lt;2-letter abbreviation&gt;&lt;#######&gt;)</t>
  </si>
  <si>
    <t xml:space="preserve">NPDES permit number for the wastewater treatment plant specified in 'wwtp_name'. If 'upstream location' use the NPDES permit number for the wastewater treatment plant in which the water flows. If facility does not have an NPDES permit number, enter -1. </t>
  </si>
  <si>
    <t>[NPDES permit number];  -1 if not permitted</t>
  </si>
  <si>
    <t>epa_registry_id</t>
  </si>
  <si>
    <t>EPA Registry ID (&lt;############&gt;)</t>
  </si>
  <si>
    <t xml:space="preserve">EPA registry ID for the wastewater treatment plant specified in 'wwtp_name'. If 'upstream location' use the registry ID number for the wastewater treatment plant in which the water flows. If the water does not flow to a treatment plant, enter -1. </t>
  </si>
  <si>
    <t>[EPA Registry ID]; -1 if not registered with EPA</t>
  </si>
  <si>
    <t>wwtp_name</t>
  </si>
  <si>
    <r>
      <t>The name of the Wastewater Treatment Plant (WWTP) to which this wastewater flows. If this wastewater does not flow to a WWTP,  specify an identifiable name for the septic or other treatment system to which this wastewater flows. A</t>
    </r>
    <r>
      <rPr>
        <sz val="11"/>
        <rFont val="Calibri"/>
        <family val="2"/>
      </rPr>
      <t>n arbitrary name may be used if you do not wish to disclose the real name.</t>
    </r>
  </si>
  <si>
    <t>[string, length less than or equal to 40 characters]</t>
  </si>
  <si>
    <t>wwtp_jurisdiction</t>
  </si>
  <si>
    <t>State, DC, US territory, or Freely Associated State jurisdiction name (2-letter abbreviation) in which the wastewater treatment plant provided in 'wwtp_name' is located</t>
  </si>
  <si>
    <t>capacity_mgd</t>
  </si>
  <si>
    <t>Wastewater treatment plant design capacity. This should be the capacity for which the plant is permitted. If 'upstream location', use the design capacity for the wastewater treatment plant to which the water flows.</t>
  </si>
  <si>
    <t>Million gallons per day (MGD)</t>
  </si>
  <si>
    <t>industrial_input</t>
  </si>
  <si>
    <t>Approximate average percentage of wastewater from industrial sources that is received by the wastewater treatment plant specified in 'wwtp_name'</t>
  </si>
  <si>
    <t>[0-100];
[empty]</t>
  </si>
  <si>
    <t>percent</t>
  </si>
  <si>
    <t>stormwater_input</t>
  </si>
  <si>
    <t>Does the wastewater treatment plant specified in 'wwtp_name' treat water from a combined sewer system (i.e., a sewer system that collects both sewage and stormwater)?</t>
  </si>
  <si>
    <t>influent_equilibrated</t>
  </si>
  <si>
    <t>Is influent to the wastewater treatment plant specified in 'wwtp_name' ever stored prior to treatment to equilibrate or modulate the influent flow rate?</t>
  </si>
  <si>
    <t>sample_type</t>
  </si>
  <si>
    <t>Type of sample collected, whether grab or composite. If composite, also provide the duration of sampling and type of composite, as listed in the Value Set (e.g., "24-hr flow-weighted composite"). A grab sample is defined as an individual sample collected without compositing or adding other samples, regardless of whether the sample matrix is liquid wastewater or sludge.</t>
  </si>
  <si>
    <t>composite_freq</t>
  </si>
  <si>
    <t>Frequency of sub-sample collection (for composite samples only): for flow-weighted, the number of sub-samples collected per million gallons of flow; for time-weighted, the number of sub-samples per hour. Flow-weighted example: a value of 5 would indicate 5 sub-samples per million gallons, or 1 sub-sample per 200,000 gallons</t>
  </si>
  <si>
    <t>If flow-weighted composite: number per million gallons; if time-weighted or manual composite: number per hour</t>
  </si>
  <si>
    <t>sample_matrix</t>
  </si>
  <si>
    <t>Wastewater matrix from which the sample was collected</t>
  </si>
  <si>
    <t>collection_storage_time</t>
  </si>
  <si>
    <t xml:space="preserve">Duration of time from sample collection start time to time sample reached the lab. </t>
  </si>
  <si>
    <t>collection_storage_temp</t>
  </si>
  <si>
    <t>Temperature at which the sample was stored after collection and prior to reaching the lab</t>
  </si>
  <si>
    <t>[float];
[empty]</t>
  </si>
  <si>
    <t>Celsius</t>
  </si>
  <si>
    <t>pretreatment</t>
  </si>
  <si>
    <r>
      <t xml:space="preserve">Was the sample treated with any chemicals prior to reaching the lab? These could include chemicals, such as stabilizers, added to the sample or chemicals, such as chlorine, added to the wastewater treatment train upstream of the sample collection point. Do </t>
    </r>
    <r>
      <rPr>
        <u/>
        <sz val="11"/>
        <color rgb="FF000000"/>
        <rFont val="Calibri"/>
        <family val="2"/>
        <scheme val="minor"/>
      </rPr>
      <t>not</t>
    </r>
    <r>
      <rPr>
        <sz val="11"/>
        <color rgb="FF000000"/>
        <rFont val="Calibri"/>
        <family val="2"/>
        <scheme val="minor"/>
      </rPr>
      <t xml:space="preserve"> be specify pasteurization here; it should be specified in the 'pasteurized' field.</t>
    </r>
  </si>
  <si>
    <t>if 'pretreatment' is "yes", then specify in 'pretreatment_specify'</t>
  </si>
  <si>
    <t>pretreatment_specify</t>
  </si>
  <si>
    <t>If 'pretreatment' is "yes", then specify the chemicals used</t>
  </si>
  <si>
    <r>
      <t xml:space="preserve">[string]; </t>
    </r>
    <r>
      <rPr>
        <sz val="11"/>
        <rFont val="Calibri"/>
        <family val="2"/>
        <scheme val="minor"/>
      </rPr>
      <t>[empty]</t>
    </r>
  </si>
  <si>
    <t>if 'pretreatment' is "yes", then 'pretreatment_specify' must have a non-empty field</t>
  </si>
  <si>
    <t>solids_separation</t>
  </si>
  <si>
    <t>Process used to separate solid and liquid phases of the sample, either prior to or in the absence of the concentration method specified in 'concentration_method'</t>
  </si>
  <si>
    <t>concentration_method</t>
  </si>
  <si>
    <t>Method used to concentrate the sample prior to analysis of the concentrate</t>
  </si>
  <si>
    <t>extraction_method</t>
  </si>
  <si>
    <t>Method used for nucleic acid extraction from the sample</t>
  </si>
  <si>
    <t>pre_conc_storage_time</t>
  </si>
  <si>
    <t>The approximate average duration of time between when samples reach the lab and when they are concentrated (if concentrated)</t>
  </si>
  <si>
    <t>pre_conc_storage_temp</t>
  </si>
  <si>
    <t>The storage temperature of samples after reaching the lab and prior to concentration (if concentrated)</t>
  </si>
  <si>
    <t>pre_ext_storage_time</t>
  </si>
  <si>
    <t>The approximate average duration of time between when samples are concentrated (if concentrated) and when they are extracted</t>
  </si>
  <si>
    <t>pre_ext_storage_temp</t>
  </si>
  <si>
    <t>The storage temperature of samples after concentration (if concentrated) and prior to extraction</t>
  </si>
  <si>
    <t>tot_conc_vol</t>
  </si>
  <si>
    <t>Total volume of sample concentrated (if concentrated); this total volume is not necessarily assayed and is not necessarily equal to the value specified in 'equiv_sewage_amt'</t>
  </si>
  <si>
    <t>mL</t>
  </si>
  <si>
    <t>ext_blank</t>
  </si>
  <si>
    <t>Are extraction blanks included in the extraction process?</t>
  </si>
  <si>
    <t>rec_eff_target_name</t>
  </si>
  <si>
    <t>Name of the recovery efficiency control target that is spiked in</t>
  </si>
  <si>
    <t>If 'rec_eff_percent' is equal to a value other than "-1", then this must have a non-empty value</t>
  </si>
  <si>
    <t>rec_eff_spike_matrix</t>
  </si>
  <si>
    <t>Matrix into which the recovery efficiency control target is spiked</t>
  </si>
  <si>
    <t>If 'rec_eff_target_name' has a non-empty value, then this must have a non-empty value</t>
  </si>
  <si>
    <t>rec_eff_spike_conc</t>
  </si>
  <si>
    <t>Spike concentration, on average, of the recovery control on a per sample volume basis</t>
  </si>
  <si>
    <t>log10 copies/mL</t>
  </si>
  <si>
    <t>pasteurized</t>
  </si>
  <si>
    <t>Was the sample pasteurized?</t>
  </si>
  <si>
    <t>pcr_target</t>
  </si>
  <si>
    <t>The target of the PCR quantification</t>
  </si>
  <si>
    <t>pcr_gene_target</t>
  </si>
  <si>
    <t>The PCR gene used to quantify PCR target</t>
  </si>
  <si>
    <t>The value selected for pcr_gene_target should align with the value selected for pcr_target</t>
  </si>
  <si>
    <t>pcr_gene_target_ref</t>
  </si>
  <si>
    <t>A publication, website, or brief description of the PCR gene target used</t>
  </si>
  <si>
    <t>[string]</t>
  </si>
  <si>
    <t>pcr_type</t>
  </si>
  <si>
    <t>The type of PCR used to quantify the PCR target</t>
  </si>
  <si>
    <t>If 'pcr_target' is not "sars-cov-2", "delta", "omicron", "hMPXV", "hMPXV Clade I", or "hMPXV Clade II" then this must be a type of digital PCR, i.e. "ddpcr", "qiagen dpcr", "fluidigm dpcr", "life technologies dpcr", "raindance dpcr", or "dpcr"</t>
  </si>
  <si>
    <t>lod_ref</t>
  </si>
  <si>
    <t>A publication, website, or brief description of the method used to calculate the limit of detection</t>
  </si>
  <si>
    <t>hum_frac_target_mic</t>
  </si>
  <si>
    <t>Name of microbial target used to estimate human fecal content</t>
  </si>
  <si>
    <t>If 'hum_frac_mic_conc' has a non-empty value, then this must have a non-empty value</t>
  </si>
  <si>
    <t>hum_frac_target_mic_ref</t>
  </si>
  <si>
    <t>A publication, website, or brief description of the microbial target specified in 'hum_frac_target_mic'</t>
  </si>
  <si>
    <t>[string];
[empty]</t>
  </si>
  <si>
    <t>hum_frac_target_chem</t>
  </si>
  <si>
    <t>Name of chemical compound used to estimate human fecal content</t>
  </si>
  <si>
    <t>If 'hum_frac_chem_conc' has a non-empty value, then this must have a non-empty value</t>
  </si>
  <si>
    <t>hum_frac_target_chem_ref</t>
  </si>
  <si>
    <t>A publication, website, or brief description of the chemical compound specified in 'hum_frac_target_chem'</t>
  </si>
  <si>
    <t>other_norm_name</t>
  </si>
  <si>
    <t>Name of a target or compound not specified in 'hum_frac_target_mic' or 'hum_frac_target_chem' used to estimate human fecal content</t>
  </si>
  <si>
    <t>If 'other_norm_conc' has a non-empty value, then this must have a non-empty value</t>
  </si>
  <si>
    <t>other_norm_ref</t>
  </si>
  <si>
    <t>A publication, website, or brief description of the target or compound specified in 'other_norm_name'</t>
  </si>
  <si>
    <t>quant_stan_type</t>
  </si>
  <si>
    <t>The type of nucleic acid used as a standard for the PCR target quantification</t>
  </si>
  <si>
    <t>stan_ref</t>
  </si>
  <si>
    <t>A publication, website, or brief description of the quantitative standard material used</t>
  </si>
  <si>
    <t>inhibition_method</t>
  </si>
  <si>
    <t>A publication, website, or brief description of the method used to evaluate molecular inhibition</t>
  </si>
  <si>
    <t>[string];
none (if inhibition not tested)</t>
  </si>
  <si>
    <t>num_no_target_control</t>
  </si>
  <si>
    <t>Number of no-template controls (NTC) per instrument run</t>
  </si>
  <si>
    <t>sample_collect_date</t>
  </si>
  <si>
    <t>date ([yyyy]-[mm]-[dd])</t>
  </si>
  <si>
    <t>The date of sample collection; for composite samples, specify the date on which sample collection began</t>
  </si>
  <si>
    <t>[date not after tomorrow's date]</t>
  </si>
  <si>
    <t>sample_collect_time</t>
  </si>
  <si>
    <t>time, 24-hr ([hh]:[mm])</t>
  </si>
  <si>
    <t>The local time of sample collection; for composite samples, specify the time at which sample collection began</t>
  </si>
  <si>
    <t>[time]</t>
  </si>
  <si>
    <t>time_zone</t>
  </si>
  <si>
    <t>time zone (UTC-[hh]:[mm])</t>
  </si>
  <si>
    <t>Current local time zone corresponding to the time specified in 'sample_collect_time', represented as a UTC time offset (e.g., UTC-06:00)</t>
  </si>
  <si>
    <t>[time zone]</t>
  </si>
  <si>
    <t>flow_rate</t>
  </si>
  <si>
    <t xml:space="preserve">Wastewater volumetric flow rate at the sample collection location over the 24-hr period during which the sample was collected. If only an instantaneous flow measurement is available, it may be reported in units of million gallons per day. </t>
  </si>
  <si>
    <t xml:space="preserve">Required. </t>
  </si>
  <si>
    <t>If 'sars_cov2_units' is on a per volume wastewater basis (e.g., copies/l wastewater), then this must have a non-empty value (i.e., measurements of wastewater solids are permitted empty values for 'flow_rate'). If 'hum_frac_mic_conc' has a non-empty value and it is not possible to measure flow rate at all, then this may have an empty value.</t>
  </si>
  <si>
    <t>ph</t>
  </si>
  <si>
    <t>pH of wastewater sample (if sludge, pH of influent at time of collection)</t>
  </si>
  <si>
    <t>pH units</t>
  </si>
  <si>
    <t>conductivity</t>
  </si>
  <si>
    <t>Specific conductivity of wastewater sample (if sludge, conductivity of influent at time of collection)</t>
  </si>
  <si>
    <t>microsiemens/cm</t>
  </si>
  <si>
    <t>tss</t>
  </si>
  <si>
    <t xml:space="preserve">Total suspended solids of raw (or, if unavailable, post-grit removal) wastewater </t>
  </si>
  <si>
    <t>mg/L</t>
  </si>
  <si>
    <t>collection_water_temp</t>
  </si>
  <si>
    <t>Sample temperature at time of collection</t>
  </si>
  <si>
    <t>equiv_sewage_amt</t>
  </si>
  <si>
    <t>Equivalent unconcentrated volume of wastewater or mass of sludge in PCR reaction</t>
  </si>
  <si>
    <t>mL wastewater or g sludge</t>
  </si>
  <si>
    <t>sample_id</t>
  </si>
  <si>
    <t>jurisdiction id (a string 20 characters or less, containing only numbers, English alphabetic characters, underscores, and hyphens; white space is not allowed; not case sensitive)</t>
  </si>
  <si>
    <t>An ID assigned to a wastewater sample. It must be unique for this NWSS reporting jurisdiction. Wastewater samples that are split and measured by different labs should have the same sample ID but different lab IDs. Wastewater samples for which multiple PCR targets are measured should also have the same sample ID. Note: do not include PII in this field.</t>
  </si>
  <si>
    <t>[sample id]</t>
  </si>
  <si>
    <t>lab_id</t>
  </si>
  <si>
    <t>An ID assigned to a testing lab. It must be unique across labs used for this NWSS reporting jurisdiction's testing. If the same lab is used across multiple NWSS reporting jurisdictions, each NWSS reporting jurisdiction may assign that lab a different lab ID. Note: including PII in this field is discouraged.</t>
  </si>
  <si>
    <t>[lab id]</t>
  </si>
  <si>
    <t>qc_ignore</t>
  </si>
  <si>
    <t>Should the DCIPHER QC report ignore this sample? The purpose of this field is to allow for removal of samples from the QC report so that samples with unresolvable QC issues do not clutter the report. This field only affects whether samples are shown in the QC report, not how they are otherwise processed or analyzed. If the value is "yes", then this sample will be excluded from the QC report. If the value is "no" or [empty], then this sample will be included in the QC report for up to 90 days. Samples will only be included in the QC report for up to 90 days, regardless of the value specified in ‘qc_ignore’.</t>
  </si>
  <si>
    <t>dashboard_ignore</t>
  </si>
  <si>
    <t>Should the DCIPHER dashboard ignore this sample? If the value is "yes", then this sample will be excluded from the dashboard. If the value is "no" or [empty], then this sample will be included in the dashboard. 
In addition to excluding the sample from the DCIPHER dashboard, this field will also prevent the sample from public data release.</t>
  </si>
  <si>
    <t>analysis_ignore</t>
  </si>
  <si>
    <t>Should DCIPHER data analysis ignore this sample? If the value is "yes", then this sample will be excluded from DCIPHER data analysis, which will also cause it to be excluded from the dashboard. If the value is "no" or [empty], then this sample will be included in DCIPHER data analysis.</t>
  </si>
  <si>
    <t>validated_methods</t>
  </si>
  <si>
    <t xml:space="preserve">Are the laboratory methods for the pcr_ target validated within the jurisdiction? If lab methods are validated, the value will be "yes". If lab methods are unvalidated, the value will be "no". NWSS accepts both validated and unvalidated data. </t>
  </si>
  <si>
    <t>If lab methods for the pcr_target are unvalidated, dashboard_ignore can be "yes" for the entire validation process time period.</t>
  </si>
  <si>
    <t>test_result_date</t>
  </si>
  <si>
    <t>The date on which this PCR target measurement was made</t>
  </si>
  <si>
    <t>[date greater than sample collect date and less than DCIPHER upload date]</t>
  </si>
  <si>
    <t>pcr_target_units</t>
  </si>
  <si>
    <t>Units of PCR target sample concentration</t>
  </si>
  <si>
    <t>The units should relate to the PCR target indicated in pcr_target</t>
  </si>
  <si>
    <t>pcr_target_avg_conc</t>
  </si>
  <si>
    <r>
      <t xml:space="preserve">Concentration of the PCR target back-calculated to unconcentrated sample basis; enter "0" if no amplification occurred, using the definition of amplification described in 'ntc_amplify'; otherwise, enter the estimated concentration; do not adjust for matrix recovery efficiency. 
Only the technical or biological replicate concentrations for the same pcr_gene_target should be averaged. For example, if there are three replicates of a given PCR target, average those concentrations and report the average value only. Do not include the three individual concentrations. Different pcr_gene_target concentrations </t>
    </r>
    <r>
      <rPr>
        <b/>
        <sz val="11"/>
        <rFont val="Calibri"/>
        <family val="2"/>
        <scheme val="minor"/>
      </rPr>
      <t>should not</t>
    </r>
    <r>
      <rPr>
        <sz val="11"/>
        <rFont val="Calibri"/>
        <family val="2"/>
        <scheme val="minor"/>
      </rPr>
      <t xml:space="preserve"> be averaged for this field (e.g., do not average concentrations for N1 and N2). </t>
    </r>
  </si>
  <si>
    <t>[any float other than 0];
0 (if no amplification observed)</t>
  </si>
  <si>
    <t>[units specified in 'pcr_target_units']</t>
  </si>
  <si>
    <t>The concentration should relate to the PCR target indicated in pcr_target</t>
  </si>
  <si>
    <t>pcr_target_std_error</t>
  </si>
  <si>
    <t>Standard error (SE) of the PCR target in wastewater sample, or best estimate that is consistently available. If sample replicates are always performed, use SE of sample replicates; else, if processing replicates are always performed, use SE of processing replicates; else, if qPCR is performed, use SE of PCR replicates; else, if digital PCR is performed, use error from multiple replicates if available, and Poisson error if not</t>
  </si>
  <si>
    <t>[greater than or equal to 0];
-1 (if cannot be calculated, such as when no amplification observed)</t>
  </si>
  <si>
    <t>The standard error should relate to the PCR target indicated in pcr_target</t>
  </si>
  <si>
    <t>pcr_target_cl_95_lo</t>
  </si>
  <si>
    <t>Lower bound of 95% confidence interval of the PCR target in wastewater sample, or best estimate that is consistently available. Follow the same hierarchy as described for standard error. (Note: 'cl' stands for confidence limit)</t>
  </si>
  <si>
    <t>[any float other than -1];
-1 (if cannot be calculated, such as when no amplification observed)</t>
  </si>
  <si>
    <t>The lower bound of the 95% confidence interval should relate to the PCR target indicated in pcr_target</t>
  </si>
  <si>
    <t>pcr_target_cl_95_up</t>
  </si>
  <si>
    <t>Upper bound of 95% confidence interval of the PCR target in wastewater sample, or best estimate that is consistently available. Follow the same hierarchy as described for standard error. (Note: 'cl' stands for confidence limit)</t>
  </si>
  <si>
    <t>The upper bound of the 95% confidence interval should relate to the PCR target indicated in pcr_target</t>
  </si>
  <si>
    <t>pcr_target_below_lod</t>
  </si>
  <si>
    <t>Was the concentration of the PCR target below the limit of detection?</t>
  </si>
  <si>
    <t>Whether the concentration was below the LOD should be based on the LOD of the PCR target indicated in lod_sewage</t>
  </si>
  <si>
    <t>lod_sewage</t>
  </si>
  <si>
    <t>PCR target limit of detection back-calculated to unconcentrated sample basis</t>
  </si>
  <si>
    <t>[float]</t>
  </si>
  <si>
    <t>The LOD should relate to the PCR target indicated in pcr_target</t>
  </si>
  <si>
    <t>ntc_amplify</t>
  </si>
  <si>
    <t>For qPCR, did any no-template controls on this instrument run have a Ct value less than 40? For ddPCR, did any no-template controls on this instrument run have 3 or more positive droplets?</t>
  </si>
  <si>
    <t>rec_eff_percent</t>
  </si>
  <si>
    <t>Percent of spiked recovery control, specified in 'rec_eff_target_name', that was recovered</t>
  </si>
  <si>
    <t>[greater than or equal to 0.0];
-1 (if not tested)</t>
  </si>
  <si>
    <t>inhibition_detect</t>
  </si>
  <si>
    <t>Was molecular inhibition detected?</t>
  </si>
  <si>
    <t>inhibition_adjust</t>
  </si>
  <si>
    <t>Was inhibition incorporated into the PCR target concentration calculation?</t>
  </si>
  <si>
    <t>If 'inhibition_detect' is "yes", then this must have a non-empty value</t>
  </si>
  <si>
    <t>hum_frac_mic_conc</t>
  </si>
  <si>
    <t>Concentration of microbial target specified in 'hum_frac_target_mic'; follow the same guidelines outlined for 'pcr_target_avg_conc'</t>
  </si>
  <si>
    <t>[units specified in 'hum_frac_mic_unit']</t>
  </si>
  <si>
    <t>If 'hum_frac_mic_unit' has a non-empty value, then this must have a non-empty value</t>
  </si>
  <si>
    <t>hum_frac_mic_unit</t>
  </si>
  <si>
    <t>Concentration units of microbial target specified in 'hum_frac_target_mic'</t>
  </si>
  <si>
    <t>hum_frac_chem_conc</t>
  </si>
  <si>
    <t>Concentration of chemical target specified in 'hum_frac_target_chem'</t>
  </si>
  <si>
    <t>[units specified in 'hum_frac_chem_unit']</t>
  </si>
  <si>
    <t>If 'hum_frac_chem_unit' has a non-empty value, then this must have a non-empty value</t>
  </si>
  <si>
    <t>hum_frac_chem_unit</t>
  </si>
  <si>
    <t>Concentration units of chemical target  specified in 'hum_frac_target_chem'</t>
  </si>
  <si>
    <t>other_norm_conc</t>
  </si>
  <si>
    <t>Concentration of target spcified in 'other_norm_name'</t>
  </si>
  <si>
    <t>[units specified in 'other_norm_conc']</t>
  </si>
  <si>
    <t>If 'other_norm_unit' has a non-empty value, then this must have a non-empty value</t>
  </si>
  <si>
    <t>other_norm_unit</t>
  </si>
  <si>
    <t>Concentration units of target spcified in 'other_norm_name'</t>
  </si>
  <si>
    <t>quality_flag</t>
  </si>
  <si>
    <t xml:space="preserve">Does this observation have quality control issues? </t>
  </si>
  <si>
    <t>major_lab_method</t>
  </si>
  <si>
    <t>A number used to distinguish major lab methods at the reporting jurisdiction level. Differences in lab methods may limit the comparability of PCR target concentrations. Reporting jurisdictions should use this field to indicate that lab methods are sufficiently different that caution should be used when comparing PCR target concentrations across them. These differences may result from any lab processing or quantification steps, including different PCR gene targets. Note that 'major_lab_method' may be the same for different laboratories if the reporting jurisdiction believes concentrations measured by those laboratories are comparable; conversely, 'major_lab_method' may be different for the same laboratory if changes made to the laboratory protocol rendered concentrations not comparable.</t>
  </si>
  <si>
    <t>major_lab_method_desc</t>
  </si>
  <si>
    <t>Brief description of the basis for assigning a ‘major_lab_method’, e.g., "this lab uses a lab method distinct from other labs in this reporting jurisdiction", "this lab changed lab methods - new concentration method" or "lab method is same as other labs in this reporting jurisdiction but performance differs"</t>
  </si>
  <si>
    <t>Field</t>
  </si>
  <si>
    <t>Value Set Name</t>
  </si>
  <si>
    <t>Value Set Name:</t>
  </si>
  <si>
    <t>vs_concentration_method</t>
  </si>
  <si>
    <t>vs_extraction_method</t>
  </si>
  <si>
    <t>vs_hum_frac_target_chem</t>
  </si>
  <si>
    <t>vs_hum_frac_target_mic</t>
  </si>
  <si>
    <t>vs_institution_type</t>
  </si>
  <si>
    <t>vs_mic_chem_units</t>
  </si>
  <si>
    <t>vs_mic_chem_units_e</t>
  </si>
  <si>
    <t>vs_num_no_target_control</t>
  </si>
  <si>
    <t>vs_other_norm_name</t>
  </si>
  <si>
    <t>vs_pcr_target</t>
  </si>
  <si>
    <t>vs_pcr_gene_target</t>
  </si>
  <si>
    <t>vs_pcr_type</t>
  </si>
  <si>
    <t>vs_quant_stan_type</t>
  </si>
  <si>
    <t>vs_rec_eff_spike_matrix</t>
  </si>
  <si>
    <t>vs_rec_eff_target_name</t>
  </si>
  <si>
    <t>vs_reporting_jurisdiction</t>
  </si>
  <si>
    <t>vs_sample_location</t>
  </si>
  <si>
    <t>vs_sample_matrix</t>
  </si>
  <si>
    <t>vs_sample_type</t>
  </si>
  <si>
    <t>vs_solids_separation</t>
  </si>
  <si>
    <t>vs_wwtp_jurisdiction</t>
  </si>
  <si>
    <t>vs_yn</t>
  </si>
  <si>
    <t>vs_yne</t>
  </si>
  <si>
    <t>vs_ynn</t>
  </si>
  <si>
    <t>membrane filtration with addition of mgcl2</t>
  </si>
  <si>
    <t>qiagen allprep powerviral dna/rna kit</t>
  </si>
  <si>
    <t xml:space="preserve">caffeine </t>
  </si>
  <si>
    <t>pepper mild mottle virus</t>
  </si>
  <si>
    <t>not institution specific</t>
  </si>
  <si>
    <t>This sample does not represent wastewater from a single institution, facility, or building</t>
  </si>
  <si>
    <t>copies/L wastewater</t>
  </si>
  <si>
    <t xml:space="preserve"> </t>
  </si>
  <si>
    <t>sars-cov-2</t>
  </si>
  <si>
    <t>n</t>
  </si>
  <si>
    <t xml:space="preserve">sars-cov-2 gene target from https://www.cdc.gov/coronavirus/2019-ncov/lab/multiplex.html?CDC_AA_refVal=https%3A%2F%2Fwww.cdc.gov%2Fcoronavirus%2F2019-ncov%2Flab%2Fmultiplex-primer-probes.html </t>
  </si>
  <si>
    <t>qpcr</t>
  </si>
  <si>
    <t>Real-time PCR, also called 'quantitative' PCR</t>
  </si>
  <si>
    <t>dna</t>
  </si>
  <si>
    <t>raw sample</t>
  </si>
  <si>
    <t>bcov vaccine</t>
  </si>
  <si>
    <t>AL</t>
  </si>
  <si>
    <t>Alabama</t>
  </si>
  <si>
    <t>wwtp</t>
  </si>
  <si>
    <t>A sampling location at a wastewater treatment plant or other community-scale treatment infrastructure specified in 'wwtp_name'</t>
  </si>
  <si>
    <t>raw wastewater</t>
  </si>
  <si>
    <t>Wastewater without any form of treatment applied to it</t>
  </si>
  <si>
    <t>grab</t>
  </si>
  <si>
    <t>An individual sample collected without compositing or adding other samples</t>
  </si>
  <si>
    <t>filtration</t>
  </si>
  <si>
    <t>Filtration to remove solids from a wastewater sample prior to further concentration or analysis of the liquid filtrate</t>
  </si>
  <si>
    <t>yes</t>
  </si>
  <si>
    <t>membrane filtration with sample acidification</t>
  </si>
  <si>
    <t>qiagen allprep powerfecal dna/rna kit</t>
  </si>
  <si>
    <t>creatinine</t>
  </si>
  <si>
    <t>crassphage</t>
  </si>
  <si>
    <t>correctional</t>
  </si>
  <si>
    <t>A prison, penitentiary, penal facility, jail, detention unit, or other facility in which persons are incarcerated by government officials</t>
  </si>
  <si>
    <t>log10 copies/L wastewater</t>
  </si>
  <si>
    <t>delta</t>
  </si>
  <si>
    <t>n1</t>
  </si>
  <si>
    <t>sars-cov-2 gene target</t>
  </si>
  <si>
    <t>ddpcr</t>
  </si>
  <si>
    <t>Used to refer specifically to BioRad digital droplet emulsification technology</t>
  </si>
  <si>
    <t>rna</t>
  </si>
  <si>
    <t>raw sample post pasteurization</t>
  </si>
  <si>
    <t>bcov culture</t>
  </si>
  <si>
    <t>AK</t>
  </si>
  <si>
    <t>Alaska</t>
  </si>
  <si>
    <t>upstream</t>
  </si>
  <si>
    <t>A sampling location other than "wwtp"</t>
  </si>
  <si>
    <t>post grit removal</t>
  </si>
  <si>
    <t>Wastewater after removal of large solids at a treatment plant but prior to a primary clarifier</t>
  </si>
  <si>
    <t>48-hr flow-weighted composite</t>
  </si>
  <si>
    <t>centrifugation</t>
  </si>
  <si>
    <t>Centrifugation prior to or in the absence of a concentration step; centrifugation as part of a flocculation or precipitation process, or part of a filtration-based concentration process, is considered part of a concentration method; centrifugation to dewater sludge samples is considered a solids separation process, not a concentration process</t>
  </si>
  <si>
    <t>no</t>
  </si>
  <si>
    <t>membrane filtration with acidification and mgcl2</t>
  </si>
  <si>
    <t>qiagen allprep dna/rna kit</t>
  </si>
  <si>
    <t>sucralose</t>
  </si>
  <si>
    <t>hf183</t>
  </si>
  <si>
    <t>long term care - nursing home</t>
  </si>
  <si>
    <t xml:space="preserve">A residential healthcare facility that provides 24-medical care. These are also called skilled nursing facilities. Generally licensed by CMS. </t>
  </si>
  <si>
    <t>copies/g wet sludge</t>
  </si>
  <si>
    <t>Wet sludge mass is based on the mass of sludge without drying the solids in a drying oven</t>
  </si>
  <si>
    <t>omicron</t>
  </si>
  <si>
    <t>n2</t>
  </si>
  <si>
    <t>qiagen dpcr</t>
  </si>
  <si>
    <t>clarified sample</t>
  </si>
  <si>
    <t>brsv vaccine</t>
  </si>
  <si>
    <t>AS</t>
  </si>
  <si>
    <t>American Samoa</t>
  </si>
  <si>
    <t>primary sludge</t>
  </si>
  <si>
    <t>Sludge from the primary clarifier</t>
  </si>
  <si>
    <t>47-hr flow-weighted composite</t>
  </si>
  <si>
    <t>gravity settling</t>
  </si>
  <si>
    <t>Solids separated from liquid by allowing solids to settle by gravity</t>
  </si>
  <si>
    <t>[empty]</t>
  </si>
  <si>
    <t>not tested</t>
  </si>
  <si>
    <t>membrane filtration with no amendment</t>
  </si>
  <si>
    <t>qiagen rneasy powermicrobiome kit</t>
  </si>
  <si>
    <t>ibuprofen</t>
  </si>
  <si>
    <t>f+ rna coliphage</t>
  </si>
  <si>
    <t>long term care - assisted living</t>
  </si>
  <si>
    <t xml:space="preserve">A residential facility that provides assistance with daily care but generally does not provide skilled nursing care. May be licensed as healthcare facility based on state regulations. </t>
  </si>
  <si>
    <t>log10 copies/g wet sludge</t>
  </si>
  <si>
    <t>hMPXV</t>
  </si>
  <si>
    <t>n3</t>
  </si>
  <si>
    <t>fluidigm dpcr</t>
  </si>
  <si>
    <t>sample concentrate</t>
  </si>
  <si>
    <t>brsv culture</t>
  </si>
  <si>
    <t>AZ</t>
  </si>
  <si>
    <t>Arizona</t>
  </si>
  <si>
    <t xml:space="preserve">primary effluent </t>
  </si>
  <si>
    <t>Effluent from the primary clarifier</t>
  </si>
  <si>
    <t>46-hr flow-weighted composite</t>
  </si>
  <si>
    <t>none</t>
  </si>
  <si>
    <t>membrane filtration with addition of mgcl2, membrane recombined with separated solids</t>
  </si>
  <si>
    <t>qiagen powerwater kit</t>
  </si>
  <si>
    <t>f+ dna coliphage</t>
  </si>
  <si>
    <t>other long term care</t>
  </si>
  <si>
    <t xml:space="preserve">Other residential facilities that provide daily and/or medical care, but are not defined as nursing home/skilled nursing facilities or assisted living facilities. An example of this is a state-licensed intermediate care facility. </t>
  </si>
  <si>
    <t>copies/g dry sludge</t>
  </si>
  <si>
    <t>Dry sludge mass is based on the mass of solids after drying in a drying oven</t>
  </si>
  <si>
    <t>more than 3</t>
  </si>
  <si>
    <t>hMPXV Clade I</t>
  </si>
  <si>
    <t>e_sarbeco</t>
  </si>
  <si>
    <t>life technologies dpcr</t>
  </si>
  <si>
    <t>lysis buffer</t>
  </si>
  <si>
    <t>murine coronavirus</t>
  </si>
  <si>
    <t>AR</t>
  </si>
  <si>
    <t>Arkansas</t>
  </si>
  <si>
    <t>secondary sludge</t>
  </si>
  <si>
    <t>Sludge from the secondary clarifier</t>
  </si>
  <si>
    <t>45-hr flow-weighted composite</t>
  </si>
  <si>
    <t>sars_cov2_units</t>
  </si>
  <si>
    <t>membrane filtration with sample acidification, membrane recombined with separated solids</t>
  </si>
  <si>
    <t>qiagen rneasy kit</t>
  </si>
  <si>
    <t>PMMoV (GT-Digital)</t>
  </si>
  <si>
    <t>short stay acute care hospital</t>
  </si>
  <si>
    <t>log10 copies/g dry sludge</t>
  </si>
  <si>
    <t>caffeine</t>
  </si>
  <si>
    <t>hMPXV Clade II</t>
  </si>
  <si>
    <t>n_sarbeco</t>
  </si>
  <si>
    <t>raindance dpcr</t>
  </si>
  <si>
    <t>dewatered solids</t>
  </si>
  <si>
    <t>oc43</t>
  </si>
  <si>
    <t>CA</t>
  </si>
  <si>
    <t>California</t>
  </si>
  <si>
    <t>secondary effluent</t>
  </si>
  <si>
    <t>Efluent from the secondary clarifier</t>
  </si>
  <si>
    <t>44-hr flow-weighted composite</t>
  </si>
  <si>
    <t>membrane filtration with acidification and mgcl2, membrane recombined with separated solids</t>
  </si>
  <si>
    <t>qiagen ez1 virus mini kit v2.0</t>
  </si>
  <si>
    <t>long term acute care hospital</t>
  </si>
  <si>
    <t xml:space="preserve">Acute care hospitals that provide care for patients with average length of stay longer than 25 days. LTACH patients are often transferred from intensive care units of ACH. </t>
  </si>
  <si>
    <t>micrograms/L wastewater</t>
  </si>
  <si>
    <t>caur</t>
  </si>
  <si>
    <t>Candida auris. Source: KEGG</t>
  </si>
  <si>
    <t>rdrp_sarsr</t>
  </si>
  <si>
    <t>dpcr</t>
  </si>
  <si>
    <t>Generic digital PCR</t>
  </si>
  <si>
    <t>phi6</t>
  </si>
  <si>
    <t>CI</t>
  </si>
  <si>
    <t>Chicago, IL</t>
  </si>
  <si>
    <t>septage</t>
  </si>
  <si>
    <t>Wastewater sampled from within a septic tank</t>
  </si>
  <si>
    <t>43-hr flow-weighted composite</t>
  </si>
  <si>
    <t>CO</t>
  </si>
  <si>
    <t>Colorado</t>
  </si>
  <si>
    <t>other_norm_units</t>
  </si>
  <si>
    <t>membrane filtration with no amendment, membrane recombined with separated solids</t>
  </si>
  <si>
    <t>promega ht tna kit</t>
  </si>
  <si>
    <t>child day care</t>
  </si>
  <si>
    <t>log10 micrograms/L wastewater</t>
  </si>
  <si>
    <t>NoV GI</t>
  </si>
  <si>
    <t>Norovirus GI. Source: https://www.ncbi.nlm.nih.gov/pmc/articles/PMC3446575/ https://www.ncbi.nlm.nih.gov/pmc/articles/PMC3446575/</t>
  </si>
  <si>
    <t>niid_2019-ncov_n</t>
  </si>
  <si>
    <t>puro</t>
  </si>
  <si>
    <t>holding tank</t>
  </si>
  <si>
    <t>Wastewater sampled from a holding tank, such as from an airplane or ship</t>
  </si>
  <si>
    <t>42-hr flow-weighted composite</t>
  </si>
  <si>
    <t>MP</t>
  </si>
  <si>
    <t>Commonwealth of Northern Mariana Islands</t>
  </si>
  <si>
    <t>peg precipitation</t>
  </si>
  <si>
    <t>promega automated tna kit</t>
  </si>
  <si>
    <t>k12</t>
  </si>
  <si>
    <t>A school serving students in the kindergarten to 12th grade range</t>
  </si>
  <si>
    <t>micrograms/g wet sludge</t>
  </si>
  <si>
    <t>NoV GII</t>
  </si>
  <si>
    <t>Norovirus GII. Source: https://www.ncbi.nlm.nih.gov/pmc/articles/PMC3446575/</t>
  </si>
  <si>
    <t>rdrp gene / ncov_ip2</t>
  </si>
  <si>
    <t>ms2 coliphage</t>
  </si>
  <si>
    <t>41-hr flow-weighted composite</t>
  </si>
  <si>
    <t>CT</t>
  </si>
  <si>
    <t>Connecticut</t>
  </si>
  <si>
    <t>aloh3 precipitation</t>
  </si>
  <si>
    <t>promega manual tna kit</t>
  </si>
  <si>
    <t>higher ed dorm</t>
  </si>
  <si>
    <t>Solely higher education dormitory buildings</t>
  </si>
  <si>
    <t>log10 micrograms/g wet sludge</t>
  </si>
  <si>
    <t>rnase p</t>
  </si>
  <si>
    <t>FLUAV</t>
  </si>
  <si>
    <t>Influenza A. Source: Bacterial and Viral Bioinformatics Resource Center (BV-BRC)</t>
  </si>
  <si>
    <t>rdrp gene / ncov_ip4</t>
  </si>
  <si>
    <t>hep g armored rna</t>
  </si>
  <si>
    <t>40-hr flow-weighted composite</t>
  </si>
  <si>
    <t>DE</t>
  </si>
  <si>
    <t>Delaware</t>
  </si>
  <si>
    <t>ultracentrifugation</t>
  </si>
  <si>
    <t>promega wastewater large volume tna capture kit</t>
  </si>
  <si>
    <t>higher ed other</t>
  </si>
  <si>
    <t>Higher education buildings or facilities that do not include dorms or that include dorms and other buildings</t>
  </si>
  <si>
    <t>micrograms/g dry sludge</t>
  </si>
  <si>
    <t>FLUBV</t>
  </si>
  <si>
    <t>Influenza B. Source: Bacterial and Viral Bioinformatics Resource Center (BV-BRC)</t>
  </si>
  <si>
    <t>taqpath n</t>
  </si>
  <si>
    <t>heat inactivated sars-cov-2 virus</t>
  </si>
  <si>
    <t>39-hr flow-weighted composite</t>
  </si>
  <si>
    <t>DC</t>
  </si>
  <si>
    <t>District of Columbia</t>
  </si>
  <si>
    <t>skimmed milk flocculation</t>
  </si>
  <si>
    <t>nuclisens automated magnetic bead extraction kit</t>
  </si>
  <si>
    <t>social services shelter</t>
  </si>
  <si>
    <t>Other type of social services shelter</t>
  </si>
  <si>
    <t>log10 micrograms/g dry sludge</t>
  </si>
  <si>
    <t>NVO</t>
  </si>
  <si>
    <t>Non-Variolla Orthopoxvirus. Source: CDC https://www.cdc.gov/mmwr/volumes/71/wr/mm7128e1.htm</t>
  </si>
  <si>
    <t>taqpath s</t>
  </si>
  <si>
    <t xml:space="preserve">murine hepatitis virus </t>
  </si>
  <si>
    <t>38-hr flow-weighted composite</t>
  </si>
  <si>
    <t>FM</t>
  </si>
  <si>
    <t>Federated States of Micronesia</t>
  </si>
  <si>
    <t>beef extract flocculation</t>
  </si>
  <si>
    <t>nuclisens manual magnetic bead extraction kit</t>
  </si>
  <si>
    <t>other residential building</t>
  </si>
  <si>
    <t>Individual residential buildings or institutions not captured in other categories</t>
  </si>
  <si>
    <t>Cjejuni</t>
  </si>
  <si>
    <t>Campylobacter jejuni. Source: KEGG</t>
  </si>
  <si>
    <t>orf1b</t>
  </si>
  <si>
    <t>MHV (PREvalence)</t>
  </si>
  <si>
    <t>37-hr flow-weighted composite</t>
  </si>
  <si>
    <t>FL</t>
  </si>
  <si>
    <t>Florida</t>
  </si>
  <si>
    <t>phenol chloroform</t>
  </si>
  <si>
    <t>ship</t>
  </si>
  <si>
    <t>HAdV-F</t>
  </si>
  <si>
    <t>Adenovirus Group F41. Source: PubChem Taxonomy</t>
  </si>
  <si>
    <t>orf1ab</t>
  </si>
  <si>
    <t>BCoV (GT-Digital)</t>
  </si>
  <si>
    <t>36-hr flow-weighted composite</t>
  </si>
  <si>
    <t>GA</t>
  </si>
  <si>
    <t>Georgia</t>
  </si>
  <si>
    <t>centricon ultrafiltration</t>
  </si>
  <si>
    <t>chemagic viral dna/rna 300 kit</t>
  </si>
  <si>
    <t>airplane</t>
  </si>
  <si>
    <t>Col</t>
  </si>
  <si>
    <t>Colistin AMR</t>
  </si>
  <si>
    <t>n1 and n2 combined</t>
  </si>
  <si>
    <t>sars-cov-2 gene target; Detection of N1 and N2 targets was performed on a single fluorescence channel, such that distinct measurements for N1 and N2 do not exist</t>
  </si>
  <si>
    <t>35-hr flow-weighted composite</t>
  </si>
  <si>
    <t>GU</t>
  </si>
  <si>
    <t>Guam</t>
  </si>
  <si>
    <t>amicon ultrafiltration</t>
  </si>
  <si>
    <t>trizol, zymo mag beads w/ zymo clean and concentrator</t>
  </si>
  <si>
    <t>other worksite</t>
  </si>
  <si>
    <t>Any commercial facility not captured in other commercial facility categories</t>
  </si>
  <si>
    <t>Gly</t>
  </si>
  <si>
    <t xml:space="preserve">Vancomycin AMR </t>
  </si>
  <si>
    <t>s</t>
  </si>
  <si>
    <t>parapoxvirus</t>
  </si>
  <si>
    <t>34-hr flow-weighted composite</t>
  </si>
  <si>
    <t>HI</t>
  </si>
  <si>
    <t>Hawaii</t>
  </si>
  <si>
    <t>hollow fiber dead end ultrafiltration</t>
  </si>
  <si>
    <t>4s method (https://www.protocols.io/view/v-4-direct-wastewater-rna-capture-and-purification-bpdfmi3n)</t>
  </si>
  <si>
    <t>Bla</t>
  </si>
  <si>
    <t>Beta-Lactamase AMR</t>
  </si>
  <si>
    <t>orf1a</t>
  </si>
  <si>
    <t>33-hr flow-weighted composite</t>
  </si>
  <si>
    <t>ID</t>
  </si>
  <si>
    <t>Idaho</t>
  </si>
  <si>
    <t>innovaprep ultrafiltration</t>
  </si>
  <si>
    <t>qiagen qiaamp buffers with epoch columns</t>
  </si>
  <si>
    <t>Integrase</t>
  </si>
  <si>
    <t>Integrase AMR</t>
  </si>
  <si>
    <t>ddcov_n </t>
  </si>
  <si>
    <t>HO</t>
  </si>
  <si>
    <t>Houston, TX</t>
  </si>
  <si>
    <t>32-hr flow-weighted composite</t>
  </si>
  <si>
    <t>IL</t>
  </si>
  <si>
    <t>Illinois</t>
  </si>
  <si>
    <t>no liquid concentration, liquid recombined with separated solids</t>
  </si>
  <si>
    <t>zymo quick-rna fungal/bacterial miniprep #r2014</t>
  </si>
  <si>
    <t>Tet</t>
  </si>
  <si>
    <t>Tetracycline AMR</t>
  </si>
  <si>
    <t>ddcov_e</t>
  </si>
  <si>
    <t>31-hr flow-weighted composite</t>
  </si>
  <si>
    <t>IN</t>
  </si>
  <si>
    <t>Indiana</t>
  </si>
  <si>
    <t>ceres nanotrap</t>
  </si>
  <si>
    <t>thermo magmax microbiome ultra nucleic acid isolation kit</t>
  </si>
  <si>
    <t>RSV</t>
  </si>
  <si>
    <t>Respiratory Syncytial Virus</t>
  </si>
  <si>
    <t>ip2 and ip4 combined</t>
  </si>
  <si>
    <t>30-hr flow-weighted composite</t>
  </si>
  <si>
    <t>IA</t>
  </si>
  <si>
    <t>Iowa</t>
  </si>
  <si>
    <t>zymo environ water rna kit/ zymo environ water rna kit (cat. r2042)</t>
  </si>
  <si>
    <t>FLUAV pdm H1</t>
  </si>
  <si>
    <t>Influenza A pdm H1 target. LOINC short name Guidance for Standards-Based Electronic Laboratory Reporting for Influenza https://www.cdc.gov/flu/professionals/diagnosis/rtpcr-test-kits.htm</t>
  </si>
  <si>
    <t>CDC N1 (GT-Digital)</t>
  </si>
  <si>
    <t>29-hr flow-weighted composite</t>
  </si>
  <si>
    <t>KS</t>
  </si>
  <si>
    <t>Kansas</t>
  </si>
  <si>
    <t>membrane filtration with addition of mgcl3</t>
  </si>
  <si>
    <t>luminultra wastewater extraction kit</t>
  </si>
  <si>
    <t>FLUAV A H5a</t>
  </si>
  <si>
    <t>Influenza A H5a. LOINC short name Guidance for Standards-Based Electronic Laboratory Reporting for Influenza https://www.cdc.gov/flu/professionals/diagnosis/rtpcr-test-kits.htm</t>
  </si>
  <si>
    <t>CDC N2 (GT-Digital)</t>
  </si>
  <si>
    <t>28-hr flow-weighted composite</t>
  </si>
  <si>
    <t>KY</t>
  </si>
  <si>
    <t>Kentucky</t>
  </si>
  <si>
    <t>water concentrating buffer (R2042-1)</t>
  </si>
  <si>
    <t>qiaamp viral rna kit</t>
  </si>
  <si>
    <t>FLUAV A H5b</t>
  </si>
  <si>
    <t>Influenza A H5b targets. LOINC short name Guidance for Standards-Based Electronic Laboratory Reporting for Influenza https://www.cdc.gov/flu/professionals/diagnosis/rtpcr-test-kits.htm</t>
  </si>
  <si>
    <t>N2 (PREvalence)</t>
  </si>
  <si>
    <t>27-hr flow-weighted composite</t>
  </si>
  <si>
    <t>LA</t>
  </si>
  <si>
    <t>Louisiana</t>
  </si>
  <si>
    <t>sars_cov2_below_lod</t>
  </si>
  <si>
    <t>trizol and RNA purification kit</t>
  </si>
  <si>
    <t>FLUAV A H5</t>
  </si>
  <si>
    <t>Influenza A H5a + H5b targets. LOINC short name Guidance for Standards-Based Electronic Laboratory Reporting for Influenza https://www.cdc.gov/flu/professionals/diagnosis/rtpcr-test-kits.htm</t>
  </si>
  <si>
    <t>E (PREvalence)</t>
  </si>
  <si>
    <t>26-hr flow-weighted composite</t>
  </si>
  <si>
    <t>ME</t>
  </si>
  <si>
    <t>Maine</t>
  </si>
  <si>
    <t>trizol, garnet bead beating, alcohol precipitation</t>
  </si>
  <si>
    <t>FLUAV A H1</t>
  </si>
  <si>
    <t>Influenza A/ H1 targets. LOINC short name Guidance for Standards-Based Electronic Laboratory Reporting for Influenza https://www.cdc.gov/flu/professionals/diagnosis/rtpcr-test-kits.htm</t>
  </si>
  <si>
    <t>a1306s</t>
  </si>
  <si>
    <t>delta gene target</t>
  </si>
  <si>
    <t>LC</t>
  </si>
  <si>
    <t>Los Angeles County, CA</t>
  </si>
  <si>
    <t>25-hr flow-weighted composite</t>
  </si>
  <si>
    <t>MD</t>
  </si>
  <si>
    <t>Maryland</t>
  </si>
  <si>
    <t>zymo quick-rna viral 96 kit #r1041</t>
  </si>
  <si>
    <t>FLUAV A H3</t>
  </si>
  <si>
    <t>Influenza A/ H3 targets. LOINC short name Guidance for Standards-Based Electronic Laboratory Reporting for Influenza https://www.cdc.gov/flu/professionals/diagnosis/rtpcr-test-kits.htm</t>
  </si>
  <si>
    <t>p2046l</t>
  </si>
  <si>
    <t>24-hr flow-weighted composite</t>
  </si>
  <si>
    <t>MA</t>
  </si>
  <si>
    <t>Massachusetts</t>
  </si>
  <si>
    <t>zymo quick-rna viral kit #r1035</t>
  </si>
  <si>
    <t>FLUAV A H7</t>
  </si>
  <si>
    <t>Influenza A/ H7 targets. LOINC short name Guidance for Standards-Based Electronic Laboratory Reporting for Influenza https://www.cdc.gov/flu/professionals/diagnosis/rtpcr-test-kits.htm</t>
  </si>
  <si>
    <t>p2287s</t>
  </si>
  <si>
    <t>23-hr flow-weighted composite</t>
  </si>
  <si>
    <t>MI</t>
  </si>
  <si>
    <t>Michigan</t>
  </si>
  <si>
    <t>qiagen qiaamp dsp viral rna mini kit</t>
  </si>
  <si>
    <t>DENV-pan</t>
  </si>
  <si>
    <t>Dengue viruses https://www.cdc.gov/dengue/index.html</t>
  </si>
  <si>
    <t>t3646a</t>
  </si>
  <si>
    <t>22-hr flow-weighted composite</t>
  </si>
  <si>
    <t>MN</t>
  </si>
  <si>
    <t>Minnesota</t>
  </si>
  <si>
    <t>monarch total RNA miniprep kit (new england biolabs) + onestep PCR inhibitor removal kit (zymo)</t>
  </si>
  <si>
    <t>DENV-1</t>
  </si>
  <si>
    <t> dengue serotype 1 https://www.cdc.gov/dengue/index.html</t>
  </si>
  <si>
    <t>v2930l</t>
  </si>
  <si>
    <t>21-hr flow-weighted composite</t>
  </si>
  <si>
    <t>MS</t>
  </si>
  <si>
    <t>Mississippi</t>
  </si>
  <si>
    <t>exclusions based sample preparation (ESP)</t>
  </si>
  <si>
    <t>DENV-2</t>
  </si>
  <si>
    <t>dengue serotype 2 https://www.cdc.gov/dengue/index.html</t>
  </si>
  <si>
    <t>g662s</t>
  </si>
  <si>
    <t>20-hr flow-weighted composite</t>
  </si>
  <si>
    <t>MO</t>
  </si>
  <si>
    <t>Missouri</t>
  </si>
  <si>
    <t>sciencell viral rna isolation kit</t>
  </si>
  <si>
    <t>DENV-3</t>
  </si>
  <si>
    <t>dengue serotype 3 https://www.cdc.gov/dengue/index.html</t>
  </si>
  <si>
    <t>p100l</t>
  </si>
  <si>
    <t>19-hr flow-weighted composite</t>
  </si>
  <si>
    <t>MT</t>
  </si>
  <si>
    <t>Montana</t>
  </si>
  <si>
    <t>thermo magmax viral/pathogen nucleic acid isolation kit</t>
  </si>
  <si>
    <t>DENV-4</t>
  </si>
  <si>
    <t>dengue serotype 4 https://www.cdc.gov/dengue/index.html</t>
  </si>
  <si>
    <t>a1918v</t>
  </si>
  <si>
    <t>18-hr flow-weighted composite</t>
  </si>
  <si>
    <t>NE</t>
  </si>
  <si>
    <t>Nebraska</t>
  </si>
  <si>
    <t>nucleomag (ref. 744220.4) using kingfisher automated instrument</t>
  </si>
  <si>
    <t>t19r</t>
  </si>
  <si>
    <t>17-hr flow-weighted composite</t>
  </si>
  <si>
    <t>NV</t>
  </si>
  <si>
    <t>Nevada</t>
  </si>
  <si>
    <t>dneasy powersoil pro kit</t>
  </si>
  <si>
    <t>e156g</t>
  </si>
  <si>
    <t>16-hr flow-weighted composite</t>
  </si>
  <si>
    <t>NH</t>
  </si>
  <si>
    <t>New Hampshire</t>
  </si>
  <si>
    <t>BOMB.bio protocol</t>
  </si>
  <si>
    <t>del 157/158</t>
  </si>
  <si>
    <t>15-hr flow-weighted composite</t>
  </si>
  <si>
    <t>NJ</t>
  </si>
  <si>
    <t>New Jersey</t>
  </si>
  <si>
    <t>l452r</t>
  </si>
  <si>
    <t>14-hr flow-weighted composite</t>
  </si>
  <si>
    <t>NM</t>
  </si>
  <si>
    <t>New Mexico</t>
  </si>
  <si>
    <t>p681r</t>
  </si>
  <si>
    <t>13-hr flow-weighted composite</t>
  </si>
  <si>
    <t>NY</t>
  </si>
  <si>
    <t>New York</t>
  </si>
  <si>
    <t>d950n</t>
  </si>
  <si>
    <t>12-hr flow-weighted composite</t>
  </si>
  <si>
    <t>NC</t>
  </si>
  <si>
    <t>North Carolina</t>
  </si>
  <si>
    <t>i82t</t>
  </si>
  <si>
    <t>11-hr flow-weighted composite</t>
  </si>
  <si>
    <t>ND</t>
  </si>
  <si>
    <t>North Dakota</t>
  </si>
  <si>
    <t>d63g</t>
  </si>
  <si>
    <t>10-hr flow-weighted composite</t>
  </si>
  <si>
    <t>OH</t>
  </si>
  <si>
    <t>Ohio</t>
  </si>
  <si>
    <t>r203m</t>
  </si>
  <si>
    <t>NZ</t>
  </si>
  <si>
    <t>New York City, NY</t>
  </si>
  <si>
    <t>9-hr flow-weighted composite</t>
  </si>
  <si>
    <t>OK</t>
  </si>
  <si>
    <t>Oklahoma</t>
  </si>
  <si>
    <t>g215c</t>
  </si>
  <si>
    <t>8-hr flow-weighted composite</t>
  </si>
  <si>
    <t>OR</t>
  </si>
  <si>
    <t>Oregon</t>
  </si>
  <si>
    <t>d377y</t>
  </si>
  <si>
    <t>7-hr flow-weighted composite</t>
  </si>
  <si>
    <t>PA</t>
  </si>
  <si>
    <t>Pennsylvania</t>
  </si>
  <si>
    <t>wt214</t>
  </si>
  <si>
    <t>6-hr flow-weighted composite</t>
  </si>
  <si>
    <t>PR</t>
  </si>
  <si>
    <t>Puerto Rico</t>
  </si>
  <si>
    <t>del156-157</t>
  </si>
  <si>
    <t>5-hr flow-weighted composite</t>
  </si>
  <si>
    <t>MH</t>
  </si>
  <si>
    <t>Republic of the Marshall Islands</t>
  </si>
  <si>
    <t>k856r </t>
  </si>
  <si>
    <t>omicron gene target</t>
  </si>
  <si>
    <t>4-hr flow-weighted composite</t>
  </si>
  <si>
    <t>PW</t>
  </si>
  <si>
    <t>Republic of Palau</t>
  </si>
  <si>
    <t>s2083i </t>
  </si>
  <si>
    <t>3-hr flow-weighted composite</t>
  </si>
  <si>
    <t>RI</t>
  </si>
  <si>
    <t>Rhode Island</t>
  </si>
  <si>
    <t>del2084/2084 </t>
  </si>
  <si>
    <t>PH</t>
  </si>
  <si>
    <t>Philadelphia, PA</t>
  </si>
  <si>
    <t>2-hr flow-weighted composite</t>
  </si>
  <si>
    <t>SC</t>
  </si>
  <si>
    <t>South Carolina</t>
  </si>
  <si>
    <t>a2710t </t>
  </si>
  <si>
    <t>1-hr flow-weighted composite</t>
  </si>
  <si>
    <t>SD</t>
  </si>
  <si>
    <t>South Dakota</t>
  </si>
  <si>
    <t>p3395h </t>
  </si>
  <si>
    <t>96-hr time-weighted composite</t>
  </si>
  <si>
    <t>TN</t>
  </si>
  <si>
    <t>Tennessee</t>
  </si>
  <si>
    <t>del3674/3676 </t>
  </si>
  <si>
    <t>72-hr time-weighted composite</t>
  </si>
  <si>
    <t>TX</t>
  </si>
  <si>
    <t>Texas</t>
  </si>
  <si>
    <t>i3758v </t>
  </si>
  <si>
    <t>48-hr time-weighted composite</t>
  </si>
  <si>
    <t>VI</t>
  </si>
  <si>
    <t>U.S. Virgin Islands</t>
  </si>
  <si>
    <t>i1566v </t>
  </si>
  <si>
    <t>47-hr time-weighted composite</t>
  </si>
  <si>
    <t>UT</t>
  </si>
  <si>
    <t>Utah</t>
  </si>
  <si>
    <t>a67v </t>
  </si>
  <si>
    <t>46-hr time-weighted composite</t>
  </si>
  <si>
    <t>VT</t>
  </si>
  <si>
    <t>Vermont</t>
  </si>
  <si>
    <t>del69/70 </t>
  </si>
  <si>
    <t>45-hr time-weighted composite</t>
  </si>
  <si>
    <t>VA</t>
  </si>
  <si>
    <t>Virginia</t>
  </si>
  <si>
    <t>a67v/del69/del70</t>
  </si>
  <si>
    <t>44-hr time-weighted composite</t>
  </si>
  <si>
    <t>WA</t>
  </si>
  <si>
    <t>Washington</t>
  </si>
  <si>
    <t>del143/145 </t>
  </si>
  <si>
    <t>43-hr time-weighted composite</t>
  </si>
  <si>
    <t>WV</t>
  </si>
  <si>
    <t>West Virginia</t>
  </si>
  <si>
    <t>n211i </t>
  </si>
  <si>
    <t>42-hr time-weighted composite</t>
  </si>
  <si>
    <t>WI</t>
  </si>
  <si>
    <t>Wisconsin</t>
  </si>
  <si>
    <t>del212/212 </t>
  </si>
  <si>
    <t>41-hr time-weighted composite</t>
  </si>
  <si>
    <t>WY</t>
  </si>
  <si>
    <t>Wyoming</t>
  </si>
  <si>
    <t>g339d </t>
  </si>
  <si>
    <t>40-hr time-weighted composite</t>
  </si>
  <si>
    <t>s371l </t>
  </si>
  <si>
    <t>39-hr time-weighted composite</t>
  </si>
  <si>
    <t>s373p </t>
  </si>
  <si>
    <t>38-hr time-weighted composite</t>
  </si>
  <si>
    <t>s375f </t>
  </si>
  <si>
    <t>37-hr time-weighted composite</t>
  </si>
  <si>
    <t>s477n </t>
  </si>
  <si>
    <t>36-hr time-weighted composite</t>
  </si>
  <si>
    <t>e484a </t>
  </si>
  <si>
    <t>AP</t>
  </si>
  <si>
    <t>Acoma Pueblo</t>
  </si>
  <si>
    <t>35-hr time-weighted composite</t>
  </si>
  <si>
    <t>q493r </t>
  </si>
  <si>
    <t>CN</t>
  </si>
  <si>
    <t>Catawba Nation</t>
  </si>
  <si>
    <t>34-hr time-weighted composite</t>
  </si>
  <si>
    <t>g496s </t>
  </si>
  <si>
    <t>CVBPI</t>
  </si>
  <si>
    <t>Coyote Valley Band of Pomo Indians</t>
  </si>
  <si>
    <t>33-hr time-weighted composite</t>
  </si>
  <si>
    <t>q498r </t>
  </si>
  <si>
    <t>EBCI</t>
  </si>
  <si>
    <t>Eastern Band of Cherokee Indians</t>
  </si>
  <si>
    <t>32-hr time-weighted composite</t>
  </si>
  <si>
    <t>y505h </t>
  </si>
  <si>
    <t>GTBI</t>
  </si>
  <si>
    <t>Grand Traverse Band of Ottawa and Chippewa Indians</t>
  </si>
  <si>
    <t>31-hr time-weighted composite</t>
  </si>
  <si>
    <t>t547k </t>
  </si>
  <si>
    <t>MAT</t>
  </si>
  <si>
    <t>Mescalero Apache Tribe</t>
  </si>
  <si>
    <t>30-hr time-weighted composite</t>
  </si>
  <si>
    <t>n679k </t>
  </si>
  <si>
    <t>NPT</t>
  </si>
  <si>
    <t>Nez Perce Tribe</t>
  </si>
  <si>
    <t>29-hr time-weighted composite</t>
  </si>
  <si>
    <t>d796y </t>
  </si>
  <si>
    <t>OMT</t>
  </si>
  <si>
    <t>Otoe-Missouria Tribe</t>
  </si>
  <si>
    <t>28-hr time-weighted composite</t>
  </si>
  <si>
    <t>n856k </t>
  </si>
  <si>
    <t>SBT</t>
  </si>
  <si>
    <t>The Shoshone Bannock Tribes</t>
  </si>
  <si>
    <t>27-hr time-weighted composite</t>
  </si>
  <si>
    <t>q954h </t>
  </si>
  <si>
    <t>TRIT</t>
  </si>
  <si>
    <t>Tule River Indian Tribe</t>
  </si>
  <si>
    <t>26-hr time-weighted composite</t>
  </si>
  <si>
    <t>n969k </t>
  </si>
  <si>
    <t>ZP</t>
  </si>
  <si>
    <t>Zuni Pueblo</t>
  </si>
  <si>
    <t>25-hr time-weighted composite</t>
  </si>
  <si>
    <t>l981f </t>
  </si>
  <si>
    <t>PBCI</t>
  </si>
  <si>
    <t>Poarch Band of Creek Indians</t>
  </si>
  <si>
    <t>24-hr time-weighted composite</t>
  </si>
  <si>
    <t>t9i </t>
  </si>
  <si>
    <t>TMBCI</t>
  </si>
  <si>
    <t>Turtle Mountain Band of Chippewa Indians</t>
  </si>
  <si>
    <t>23-hr time-weighted composite</t>
  </si>
  <si>
    <t>d3g </t>
  </si>
  <si>
    <t>22-hr time-weighted composite</t>
  </si>
  <si>
    <t>q19e </t>
  </si>
  <si>
    <t>21-hr time-weighted composite</t>
  </si>
  <si>
    <t>a63t </t>
  </si>
  <si>
    <t>20-hr time-weighted composite</t>
  </si>
  <si>
    <t>ins214epe</t>
  </si>
  <si>
    <t>19-hr time-weighted composite</t>
  </si>
  <si>
    <t>del142-144</t>
  </si>
  <si>
    <t>18-hr time-weighted composite</t>
  </si>
  <si>
    <t>del31-33</t>
  </si>
  <si>
    <t>17-hr time-weighted composite</t>
  </si>
  <si>
    <t>l24s</t>
  </si>
  <si>
    <t>16-hr time-weighted composite</t>
  </si>
  <si>
    <t>lppa24s</t>
  </si>
  <si>
    <t>15-hr time-weighted composite</t>
  </si>
  <si>
    <t>p13L</t>
  </si>
  <si>
    <t>14-hr time-weighted composite</t>
  </si>
  <si>
    <t>E9L​-NVAR</t>
  </si>
  <si>
    <t>hMPXV gene target. orthopoxvirus DNA polymerase. CDC Assay all hMPXV​ and non-variola Orthopoxvirus. https://doi.org/10.1016/j.jcv.2006.03.012</t>
  </si>
  <si>
    <t>13-hr time-weighted composite</t>
  </si>
  <si>
    <t>G2R_G​</t>
  </si>
  <si>
    <t>hMPXV gene target. G2R_G primers and probe: detects all MPXV strains ​. https://doi.org/10.1016/j.jviromet.2010.07.012​</t>
  </si>
  <si>
    <t>12-hr time-weighted composite</t>
  </si>
  <si>
    <t>G2R_WA​</t>
  </si>
  <si>
    <t>hMPXV Clade II gene target. hMPXV G2R_WA primers and probe: detects Clade II viruses.CDC https://doi:10.1016/j.jviromet.2010.07.012​ </t>
  </si>
  <si>
    <t>11-hr time-weighted composite</t>
  </si>
  <si>
    <t>C3L​</t>
  </si>
  <si>
    <t>hMPXV Clade I gene target. hMPXV C3L primers and probe: detects Clade I viruses ​. CDC https://doi:10.1016/j.jviromet.2010.07.012​ </t>
  </si>
  <si>
    <t>10-hr time-weighted composite</t>
  </si>
  <si>
    <t>E9L-OPX​3</t>
  </si>
  <si>
    <t>hMPXV gene target. CDC ​https://doi.org/10.4269/ajtmh.2010.09-0716 </t>
  </si>
  <si>
    <t>9-hr time-weighted composite</t>
  </si>
  <si>
    <t>B6R</t>
  </si>
  <si>
    <t>hMPXV gene target. Envelope protien gene CDC Assay; selective for MPXV. CDC https://doi.org/10.1016/j.jcv.2006.03.012</t>
  </si>
  <si>
    <t>8-hr time-weighted composite</t>
  </si>
  <si>
    <t>gtmol_hMPXV</t>
  </si>
  <si>
    <t>hMPXV gene target. hMPXV gene target proprietary GT Molecular</t>
  </si>
  <si>
    <t>7-hr time-weighted composite</t>
  </si>
  <si>
    <t>MCR-1.1</t>
  </si>
  <si>
    <t>Colistin AMR gene target. Source: ARG-ANNOT</t>
  </si>
  <si>
    <t>6-hr time-weighted composite</t>
  </si>
  <si>
    <t>VanA-A</t>
  </si>
  <si>
    <t>Vancomycin AMR gene target. Source: ARG-ANNOT</t>
  </si>
  <si>
    <t>5-hr time-weighted composite</t>
  </si>
  <si>
    <t>blaNDM</t>
  </si>
  <si>
    <t>New-Delhi Metallo- (NDM) Beta-Lactamase AMR gene target. Source: ARG-ANNOT</t>
  </si>
  <si>
    <t>4-hr time-weighted composite</t>
  </si>
  <si>
    <t>blaKPC</t>
  </si>
  <si>
    <t>Klebsiella pneumoniae Carbapenam (KPC) Beta-Lactamase AMR gene target. Source: ARG-ANNOT</t>
  </si>
  <si>
    <t>3-hr time-weighted composite</t>
  </si>
  <si>
    <t>blaOXA-48</t>
  </si>
  <si>
    <t>OXA-type Beta-Lactamase AMR gene target. Source: ARG-ANNOT</t>
  </si>
  <si>
    <t>2-hr time-weighted composite</t>
  </si>
  <si>
    <t>blaVIM</t>
  </si>
  <si>
    <t>Verone Integron-Encoded Metallo- (VIM) Beta-Lactamase AMR gene target. Source: ARG-ANNOT</t>
  </si>
  <si>
    <t>1-hr time-weighted composite</t>
  </si>
  <si>
    <t>blaCTX-M-1</t>
  </si>
  <si>
    <t>CTX-M Beta-Lactamase AMR gene target. Source: ARG-ANNOT</t>
  </si>
  <si>
    <t>96-hr manual composite</t>
  </si>
  <si>
    <t>blaCMY</t>
  </si>
  <si>
    <t>Cephamycin Beta-Lactamase AMR gene target. Source: ARG-ANNOT</t>
  </si>
  <si>
    <t>48-hr manual composite</t>
  </si>
  <si>
    <t>blaTEM</t>
  </si>
  <si>
    <t>Beta-Lactamase AMR gene target. Source: ARG-ANNOT</t>
  </si>
  <si>
    <t>47-hr manual composite</t>
  </si>
  <si>
    <t>Class I Integrase</t>
  </si>
  <si>
    <t>Integrase AMR gene target.</t>
  </si>
  <si>
    <t>46-hr manual composite</t>
  </si>
  <si>
    <t>blaSHV</t>
  </si>
  <si>
    <t>45-hr manual composite</t>
  </si>
  <si>
    <t>TetW</t>
  </si>
  <si>
    <t>Tetracycline AMR gene target. Source: ARG-ANNOT</t>
  </si>
  <si>
    <t>44-hr manual composite</t>
  </si>
  <si>
    <t>blaIMP</t>
  </si>
  <si>
    <t>Impenemase (IMP) Beta-Lactamase AMR gene target. Source: ARG-ANNOT</t>
  </si>
  <si>
    <t>43-hr manual composite</t>
  </si>
  <si>
    <t>Candida auris gene target. Source: https://www.cdc.gov/fungal/candida-auris/pdf/Real-time-PCR-based-Id-C-auris-508.pdf</t>
  </si>
  <si>
    <t>42-hr manual composite</t>
  </si>
  <si>
    <t>Norovirus GI ORF1-ORF2 junction gene target. Source: https://wwwnc.cdc.gov/eid/article/17/8/10-1837-t2#r27</t>
  </si>
  <si>
    <t>41-hr manual composite</t>
  </si>
  <si>
    <t>Norovirus GII ORF1-ORF2 junction gene target. Source: https://wwwnc.cdc.gov/eid/article/17/8/10-1837-t2#r27</t>
  </si>
  <si>
    <t>40-hr manual composite</t>
  </si>
  <si>
    <t>InfA1</t>
  </si>
  <si>
    <t>Influenza A 1 gene target. Source: https://www.cdc.gov/coronavirus/2019-ncov/lab/multiplex.html?CDC_AA_refVal=https%3A%2F%2Fwww.cdc.gov%2Fcoronavirus%2F2019-ncov%2Flab%2Fmultiplex-primer-probes.html</t>
  </si>
  <si>
    <t>39-hr manual composite</t>
  </si>
  <si>
    <t>InfA2</t>
  </si>
  <si>
    <t>Influenza A 2 gene target. Source: https://www.cdc.gov/coronavirus/2019-ncov/lab/multiplex.html?CDC_AA_refVal=https%3A%2F%2Fwww.cdc.gov%2Fcoronavirus%2F2019-ncov%2Flab%2Fmultiplex-primer-probes.html</t>
  </si>
  <si>
    <t>38-hr manual composite</t>
  </si>
  <si>
    <t>InfA1 and InfA2 combined</t>
  </si>
  <si>
    <t>Influenza A gene target; Detection of InfA1 and InfA2 targets was performed on a single fluorescence channel, such that distinct measurements for InfA1 and InfA2 do not exist. An example is the GT-Digital Influenza and SARS-CoV-2 Wastewater Surveillance Multiplex Assay Kit for the QIAcuity® Digital PCR System or the dPCR Influenza and SARS-CoV-2 Wastewater Surveillance Assay Kit for the BioRad QX200™ Droplet Digital™ PCR System.</t>
  </si>
  <si>
    <t>37-hr manual composite</t>
  </si>
  <si>
    <t>InfB</t>
  </si>
  <si>
    <t>Influenza B gene target. Source:  https://www.cdc.gov/coronavirus/2019-ncov/lab/multiplex.html?CDC_AA_refVal=https%3A%2F%2Fwww.cdc.gov%2Fcoronavirus%2F2019-ncov%2Flab%2Fmultiplex-primer-probes.html</t>
  </si>
  <si>
    <t>36-hr manual composite</t>
  </si>
  <si>
    <t>Campylobacter jejuni gene target. Source: https://www.sciencedirect.com/science/article/pii/S0882401017303728?via%3Dihub</t>
  </si>
  <si>
    <t>35-hr manual composite</t>
  </si>
  <si>
    <t>Adenovirus Group F41 Fiber gene target. Source: https://www.sciencedirect.com/science/article/pii/S0022347608006744?via%3Dihub</t>
  </si>
  <si>
    <t>34-hr manual composite</t>
  </si>
  <si>
    <t>RSV-A and RSV-B combined</t>
  </si>
  <si>
    <t>RSV-A and RSV-B gene target, Primer sets are reactive to both viruses. Two separate probes on a single fluorescence channel, such that distinct measurements for RSV-A and RSV-B do not exist. An example is the GT-Digital RSV Wastewater Surveillance Assay Kit for the QIAGEN QIAcuity® Digital PCR System or the dPCR RSV Wastewater Surveillance Assay Kit for the Bio-Rad QX200™ Droplet Digital™ PCR System.</t>
  </si>
  <si>
    <t>33-hr manual composite</t>
  </si>
  <si>
    <t>INFA_H5 (Verily)</t>
  </si>
  <si>
    <t>Verily and WastewaterSCAN https://doi.org/10.1021/acs.estlett.4c00331</t>
  </si>
  <si>
    <t>32-hr manual composite</t>
  </si>
  <si>
    <t>INFA_H5b (CDC)</t>
  </si>
  <si>
    <t>CDC Human Influenza Virus Real-Time RT-PCR Diagnostic Panel (Influenza A/H5 Subtyping Kit) https://www.cdc.gov/flu/professionals/diagnosis/table-nucleic-acid-detection.html</t>
  </si>
  <si>
    <t>31-hr manual composite</t>
  </si>
  <si>
    <t>FLUAV A H1_Cv1</t>
  </si>
  <si>
    <t>Verily NWSS commercial contract</t>
  </si>
  <si>
    <t>30-hr manual composite</t>
  </si>
  <si>
    <t>FLUAV A H3_Cv1</t>
  </si>
  <si>
    <t>29-hr manual composite</t>
  </si>
  <si>
    <t>FLUAV A H7_Cv1</t>
  </si>
  <si>
    <t>28-hr manual composite</t>
  </si>
  <si>
    <t>DENV-1-NS5</t>
  </si>
  <si>
    <t>dengue serotype 1 gene target from https://pubmed.ncbi.nlm.nih.gov/23875046/</t>
  </si>
  <si>
    <t>27-hr manual composite</t>
  </si>
  <si>
    <t>DENV-2-E gene</t>
  </si>
  <si>
    <t>dengue serotype 2 gene target from https://pubmed.ncbi.nlm.nih.gov/23875046/</t>
  </si>
  <si>
    <t>26-hr manual composite</t>
  </si>
  <si>
    <t>DENV-3-prM</t>
  </si>
  <si>
    <t>dengue serotype 3 gene target from https://pubmed.ncbi.nlm.nih.gov/23875046/</t>
  </si>
  <si>
    <t>25-hr manual composite</t>
  </si>
  <si>
    <t>DENV-4-prM</t>
  </si>
  <si>
    <t>dengue serotype 4 gene target from https://pubmed.ncbi.nlm.nih.gov/23875046/</t>
  </si>
  <si>
    <t>24-hr manual composite</t>
  </si>
  <si>
    <t>DENV-pan1</t>
  </si>
  <si>
    <t>Pan dengue gene target from https://pubmed.ncbi.nlm.nih.gov/23875046/</t>
  </si>
  <si>
    <t>23-hr manual composite</t>
  </si>
  <si>
    <t>INFA_H5Nx (WHO)</t>
  </si>
  <si>
    <t>Protocol 2: Real-time RT-PCR for Influenza A(H5) HA gene https://cdn.who.int/media/docs/default-source/influenza/molecular-detention-of-influenza-viruses/protocols_influenza_virus_detection_feb_2021.pdf?sfvrsn=df7d268a_5</t>
  </si>
  <si>
    <t>22-hr manual composite</t>
  </si>
  <si>
    <t>INFA_clade 2.3.4.4x (WHO)</t>
  </si>
  <si>
    <t>21-hr manual composite</t>
  </si>
  <si>
    <t>20-hr manual composite</t>
  </si>
  <si>
    <t>19-hr manual composite</t>
  </si>
  <si>
    <t>18-hr manual composite</t>
  </si>
  <si>
    <t>17-hr manual composite</t>
  </si>
  <si>
    <t>16-hr manual composite</t>
  </si>
  <si>
    <t>15-hr manual composite</t>
  </si>
  <si>
    <t>14-hr manual composite</t>
  </si>
  <si>
    <t>13-hr manual composite</t>
  </si>
  <si>
    <t>12-hr manual composite</t>
  </si>
  <si>
    <t>11-hr manual composite</t>
  </si>
  <si>
    <t>10-hr manual composite</t>
  </si>
  <si>
    <t>9-hr manual composite</t>
  </si>
  <si>
    <t>8-hr manual composite</t>
  </si>
  <si>
    <t>7-hr manual composite</t>
  </si>
  <si>
    <t>6-hr manual composite</t>
  </si>
  <si>
    <t>5-hr manual composite</t>
  </si>
  <si>
    <t>4-hr manual composite</t>
  </si>
  <si>
    <t>3-hr manual composite</t>
  </si>
  <si>
    <t>2-hr manual composite</t>
  </si>
  <si>
    <t>1-hr manual composite</t>
  </si>
  <si>
    <t>72-hr passive sample</t>
  </si>
  <si>
    <t>E.g., Moore swabs</t>
  </si>
  <si>
    <t>48-hr passive sample</t>
  </si>
  <si>
    <t>47-hr passive sample</t>
  </si>
  <si>
    <t>46-hr passive sample</t>
  </si>
  <si>
    <t>45-hr passive sample</t>
  </si>
  <si>
    <t>44-hr passive sample</t>
  </si>
  <si>
    <t>43-hr passive sample</t>
  </si>
  <si>
    <t>42-hr passive sample</t>
  </si>
  <si>
    <t>41-hr passive sample</t>
  </si>
  <si>
    <t>40-hr passive sample</t>
  </si>
  <si>
    <t>39-hr passive sample</t>
  </si>
  <si>
    <t>38-hr passive sample</t>
  </si>
  <si>
    <t>37-hr passive sample</t>
  </si>
  <si>
    <t>36-hr passive sample</t>
  </si>
  <si>
    <t>35-hr passive sample</t>
  </si>
  <si>
    <t>34-hr passive sample</t>
  </si>
  <si>
    <t>33-hr passive sample</t>
  </si>
  <si>
    <t>32-hr passive sample</t>
  </si>
  <si>
    <t>31-hr passive sample</t>
  </si>
  <si>
    <t>30-hr passive sample</t>
  </si>
  <si>
    <t>29-hr passive sample</t>
  </si>
  <si>
    <t>28-hr passive sample</t>
  </si>
  <si>
    <t>27-hr passive sample</t>
  </si>
  <si>
    <t>26-hr passive sample</t>
  </si>
  <si>
    <t>25-hr passive sample</t>
  </si>
  <si>
    <t>24-hr passive sample</t>
  </si>
  <si>
    <t>23-hr passive sample</t>
  </si>
  <si>
    <t>22-hr passive sample</t>
  </si>
  <si>
    <t>21-hr passive sample</t>
  </si>
  <si>
    <t>20-hr passive sample</t>
  </si>
  <si>
    <t>19-hr passive sample</t>
  </si>
  <si>
    <t>18-hr passive sample</t>
  </si>
  <si>
    <t>17-hr passive sample</t>
  </si>
  <si>
    <t>16-hr passive sample</t>
  </si>
  <si>
    <t>15-hr passive sample</t>
  </si>
  <si>
    <t>14-hr passive sample</t>
  </si>
  <si>
    <t>13-hr passive sample</t>
  </si>
  <si>
    <t>12-hr passive sample</t>
  </si>
  <si>
    <t>11-hr passive sample</t>
  </si>
  <si>
    <t>10-hr passive sample</t>
  </si>
  <si>
    <t>9-hr passive sample</t>
  </si>
  <si>
    <t>8-hr passive sample</t>
  </si>
  <si>
    <t>7-hr passive sample</t>
  </si>
  <si>
    <t>6-hr passive sample</t>
  </si>
  <si>
    <t>5-hr passive sample</t>
  </si>
  <si>
    <t>4-hr passive sample</t>
  </si>
  <si>
    <t>3-hr passive sample</t>
  </si>
  <si>
    <t>2-hr passive sample</t>
  </si>
  <si>
    <t>1-hr passive sample</t>
  </si>
  <si>
    <t>120-hr passive sample</t>
  </si>
  <si>
    <t>Use of semantic versioning began with v2.0.0. A description follows; see https://semver.org/ for further details.</t>
  </si>
  <si>
    <t>Major changes (indicated by X in version X.Y.Z): not backwards compatible. In the context of NWSS DCIPHER data submission, these are changes that would cause submission (see note on Submission Requirements) of a data file, if unaltered, to fail upload. These may include addition of required fields or name changes to required fields.</t>
  </si>
  <si>
    <t>Minor changes (indicated by Y in version X.Y.Z): backwards compatible functionality added. In the context of NWSS DCIPHER data submission, these may be additions of non-required fields, name changes to non-required fields, or changes to value sets, which will not prohibit upload but will be flagged in on-platform QC checks.</t>
  </si>
  <si>
    <t>Patches (indicated by Z in version X.Y.Z): backwards compatible bug fixes. In the context of NWSS DCIPHER data submission, these may be clarifications of field descriptions, additions to value sets, or reorganization of the metadata.</t>
  </si>
  <si>
    <t>Date of change</t>
  </si>
  <si>
    <t>New file name</t>
  </si>
  <si>
    <t>Version</t>
  </si>
  <si>
    <t>Major changes</t>
  </si>
  <si>
    <t>Minor changes</t>
  </si>
  <si>
    <t>Patches</t>
  </si>
  <si>
    <t>NWSS_DCIPHERForm_DataDictionary_Sent-to-states_9.23.20</t>
  </si>
  <si>
    <t>0.1.0</t>
  </si>
  <si>
    <t>NA</t>
  </si>
  <si>
    <t>NWSS_DCIPHERForm_DataDictionary_20201020</t>
  </si>
  <si>
    <t>0.2.0</t>
  </si>
  <si>
    <t xml:space="preserve">1. Changed to allow for sampling location not associated with treatment plant;
2. EPAID no longer required
</t>
  </si>
  <si>
    <t>Description of treatment plant changed to be 'identifiable name'</t>
  </si>
  <si>
    <t>NWSS_DCIPHERForm_DataDictionary_20201021</t>
  </si>
  <si>
    <t>0.3.0</t>
  </si>
  <si>
    <t xml:space="preserve">Replaced Pascal Case variable names with snake case variable names to align with bulk upload template variables </t>
  </si>
  <si>
    <t>Added red to data source color scheme to denote DCIPHER generated variables.</t>
  </si>
  <si>
    <t>NWSS_DCIPHERForm_DataDictionary_20201103</t>
  </si>
  <si>
    <t>0.3.1</t>
  </si>
  <si>
    <t>Clarified that state variable response for WWTP should be 2-letter abbreviation.</t>
  </si>
  <si>
    <t>NWSS_DCIPHERForm_DataDictionary_20201104</t>
  </si>
  <si>
    <t>0.4.0</t>
  </si>
  <si>
    <t>A number of changes were made to reflect the shift from form-based data submission, which had built-in validation prior to submission, to CSV file submission to DCIPHER:
1. Recharacterized "Pre-populated value set" values as "Allowed values"; 
2. Added variable type column</t>
  </si>
  <si>
    <t xml:space="preserve">A number of changes were made to reflect the shift from form-based data submission, which had built-in validation prior to submission, to CSV file submission:
1. Changed "Forced column" to "Required Field";
2. Changed possible responses for "Required Field" to "Not required" and "Required";
3. Changed "DCIPHER Form Format", "DCIPHER Form Pre-populated Value Set", and "DCIPHER Form Data Validation" column names to denote Internal-Use only; 
4. Made all values lower case (not a major change because all values are  cast to lower during file parsing); </t>
  </si>
  <si>
    <t>NWSS_DCIPHERForm_DataDictionary_20201201</t>
  </si>
  <si>
    <t>0.5.0</t>
  </si>
  <si>
    <t>Changed "Required Field" value for the 'state' variable in the "Wastewater Treatment Plant" table from blank to "Required"</t>
  </si>
  <si>
    <t>NWSS_DCIPHERForm_DataDictionary_20201204</t>
  </si>
  <si>
    <t>1.0.0</t>
  </si>
  <si>
    <t>Changed 'composite_freq' from "Required" (if composite) to "Not required"</t>
  </si>
  <si>
    <t>NWSS_DCIPHERForm_DataDictionary_20201215</t>
  </si>
  <si>
    <t>1.0.1</t>
  </si>
  <si>
    <t>Changed 'pcr_target_ref' description to "A publication, website, or description of the PCR gene target used"</t>
  </si>
  <si>
    <t>NWSS_DCIPHERForm_DataDictionary_20201218</t>
  </si>
  <si>
    <t>1.0.2</t>
  </si>
  <si>
    <t>Changed "Allowed values" from "[any]" to "0-100" for 'industrial_input' to clarify percentage units</t>
  </si>
  <si>
    <t>NWSS_DCIPHERForm_DataDictionary_20210111</t>
  </si>
  <si>
    <t>1.0.3</t>
  </si>
  <si>
    <t>Changed "Tooltip / descriptive text" for standard error and confidence interval fields so that '-1' is only entered when these values cannot be calculated</t>
  </si>
  <si>
    <t>NWSS_DCIPHERForm_DataDictionary_20210122</t>
  </si>
  <si>
    <t>1.0.4</t>
  </si>
  <si>
    <t>Changed "Tooltip / descriptive text" for 'ntc_amplify' field to be more specific: "For qPCR, did any no-template controls on this instrument run have a Ct value less than 40? For ddPCR, did any no-template controls on this instrument run have 3 or more positive droplets?" This definition aligns with the definition of positivity given on the NWSS webpage for Data Reporting and Analytics, and aligns with guidance provided by a ddPCR instrument manufacturer.</t>
  </si>
  <si>
    <t>NWSS_DCIPHERForm_DataDictionary_20210125</t>
  </si>
  <si>
    <t>1.0.5</t>
  </si>
  <si>
    <t>Added clarification to "Tooltip / descriptive text" for 'population_served' field to consider population estimates for upstream sampling locations: "if the sampling location is upstream of a treatment plant (i.e., sample_location = "upstream"), please use the estimated population served by the corresponding service area"</t>
  </si>
  <si>
    <t>NWSS_DCIPHERForm_DataDictionary_20210127</t>
  </si>
  <si>
    <t>1.0.6</t>
  </si>
  <si>
    <t>Added additional text and example to "Tooltip / descriptive text" for 'composite_freq' to clarify definition</t>
  </si>
  <si>
    <t>NWSS_DCIPHERForm_DataDictionary_20210210</t>
  </si>
  <si>
    <t>1.0.7</t>
  </si>
  <si>
    <t>1. Removed "Internal Use" columns;
2. Updated "Allowed values" column to make 'suggested' values more explicit (e.g., for fields that do not have a finite value set but have values that are commonly used) and to indicate where '-1' should be used to indicate unavailable data for required numeric fields;
3. Added "Notes" column to provide additional guidance, such as where appropriate to leave blank;
4. Clarified "Tooltip / descriptive text" for  'sars_cov2_std_error' and 'tss';
5. Changed "Display Variable Name" for 'population_served' for clarity</t>
  </si>
  <si>
    <t>NWSS_DCIPHER_Data_Dictionary_v2.0.0_20210323</t>
  </si>
  <si>
    <t>2.0.0</t>
  </si>
  <si>
    <t>1. New required fields (3): 'institution_type', 'sample_id', 'lab_id';
2. Name changes to required fields (2): 'state' changed to 'wwtp_jurisdiction', 'reporting_state' changed to 'reporting_jurisdiction';</t>
  </si>
  <si>
    <t xml:space="preserve">1. Important description change relevant for upstream sites for 3 fields: 'county_names', 'other_jurisdiction', and 'sewage_travel_time' (these previously pertained to the treatment plant but have been changed to pertain to the sampling site, which is more relevant);
2. Removal and addition of values in value sets (&gt;2 fields): 'sample_location' ("primary influent" and "primary sludge" changed to "wwtp"), 'rec_eff_target_name' ("bovine coronavirus" changed to "bcov vaccine"), other fields where similar values with the same meaning were submitted have been consolidated into one value, and will be indicated in QC checks;
3. Addition of non-required fields (3): 'pasteurized', 'time_zone', 'solids_separation'
4. Name changes to non-required fields (4): 'hum_frac_target_phys' changed to 'other_norm_name', 'hum_frac_target_phys_ref' changed to 'other_norm_ref', 'hum_frac_phys_conc' changed to 'other_norm_conc', 'hum_frac_phys_unit' changed to 'other_norm_unit'
</t>
  </si>
  <si>
    <t>NWSS_DCIPHER_Data_Dictionary_v2.0.1_20210416</t>
  </si>
  <si>
    <t>2.0.1</t>
  </si>
  <si>
    <t>1. Additions to Value Sets: 
'sample_type' now allows composite sample values for any integer duration from 1 to 30 hrs; 
'flow_rate' now allows empty values to accommodate a 'sample_matrix' that is not a flowing liquid, such as "primary sludge" or "holding tank";
'concentration_method' now allows values that capture when solids and liquid are separated but both are tested, e.g., "membrane filtration with addition of mgcl2, membrane recombined with separated solids";
'pcr_target' now allows these additional values: "n", "s," "orf1a";
'rec_eff_spike_matrix' now allows [empty] values;
'hum_frac_target_chem' now allows [empty] values;
'hum_frac_target_mic' now allows [empty] values;
'other_norm_name' now allows [empty] values;
'hum_frac_mic_unit' now allows [empty] values;
'hum_frac_chem_unit' now allows [empty] values;
'other_norm_unit' now allows [empty] values;
2. Description clarification: 
'other_jurisdiction' has been further clarified to indicate that this refers to locations that exist outside of county boundaries;
'sample_id' has been clarified to indicate that PII must not be included in this field;
'lab_id' has been clarified to indicate that PII is discouraged from being included in this field;
the 'jurisdiction id' data type description has been modified to explicitly state that is is not case sensitive, which was previously and is still described in the note on all data types in the Read Me tab</t>
  </si>
  <si>
    <t>NWSS_DCIPHER_Data_Dictionary_v2.0.2_20210512</t>
  </si>
  <si>
    <t>2.0.2</t>
  </si>
  <si>
    <t>1. Additions to Value Sets: 
'extraction_method' now allows "chemagic viral dna/rna 300 kit", "trizol, zymo mag beads w/ zymo clean and concentrator", "4s method (https://www.protocols.io/view/v-4-direct-wastewater-rna-capture-and-purification-bpdfmi3n)";
'pcr_target' now allows "ddcov_n" and "ddcov_e"</t>
  </si>
  <si>
    <t>NWSS_DCIPHER_Data_Dictionary_v2.0.3_20210621</t>
  </si>
  <si>
    <t>2.0.3</t>
  </si>
  <si>
    <t>1. Additions to Value Sets: 
'rec_eff_spike_matrix' now allows "dewatered solids";
'flow_rate' now allows empty values when SARS-CoV-2 units are provided on a per mass sludge basis;
'concentration_method' now allows "innovaprep ultrafiltration";
'extraction_method' now allows "qiagen qiaamp buffers with epoch columns";
'hum_frac_target_mic' and 'other_norm_name' both now allow "f+ rna coliphage" and "f+ dna coliphage";
2. Description clarification:
'pretreatment' has been clarified to indicate that this field pertains to both chemicals added to the sample and chemicals added as part of the treatment train upstream of the sample collection point, but that pasteurization should be specified in the 'pasteurized' field</t>
  </si>
  <si>
    <t>NWSS_DCIPHER_Data_Dictionary_v2.1.0_20210818</t>
  </si>
  <si>
    <t>2.1.0</t>
  </si>
  <si>
    <t>1. Addition of non-required fields:
'qc_ignore' has been added to allow samples to be intentionally excluded from the DCIPHER QC report;
'analysis_ignore' has been added to allow samples to be intentionally excluded from DCIPHER data analysis;
'dashboard_ignore' has been added to allow samples to be intentionally excluded from the DCIPHER dashboard;
'major_lab_method' has been added to allow reporting jurisdictions to identify major lab methods in their data, which may be useful for determining  groups of SARS-CoV-2 results that can be reasonably compared; 
'major_lab_method_desc' has been added to allow a brief description of the rationale for assigning a 'major_lab_method'.</t>
  </si>
  <si>
    <t>1. Additions to Value Sets:
'extraction_method' now allows "zymo quick-rna fungal/bacterial miniprep #r2014";
'pcr_target' now allows "ip2 and ip4 combined";
'sars_cov2_below_lod' now allows [empty] values;
'concentration_method' now allows "ceres nanotrap";
2. Corrections to Value Sets (value yet to be used):
'reporting_jurisdiction' value for Arkansas has been corrected to "AR";
'extraction_method' value "qiange allprep dna/rna kit" has been corrected to "qiagen allprep dna/rna kit";
3. Dependent Fields clarification: 
Dependent Fields for 'flow_rate' has been clarified to indicate that 'flow_rate' can have an [empty] value when SARS-CoV-2 RNA is measured on a per unit wastewater solids basis, rather than a per volume wastewater basis;
4. Dependent Fields change: 
All uncertainty fields now allow [empty] values, regardless of the values submitted for the other uncertainty fields. In other words, the three fields 'sars_cov2_std_error', 'sars_cov2_cl_95_lo', and 'sars_cov2_cl_95_up' are now all allowed to be [empty]; 
5. Requirement dropped: 
'sars_cov2_std_error', 'sars_cov2_cl_95_lo', 'sars_cov2_cl_95_up', and 'sars_cov2_below_lod' are no longer required.</t>
  </si>
  <si>
    <t>NWSS_DCIPHER_Data_Dictionary_v2.1.1_20211028</t>
  </si>
  <si>
    <t>2.1.1</t>
  </si>
  <si>
    <t>1. Additions to Value Sets: 
'concentration_method' now allows "aloh3 precipitation";
'rec_eff_target_name' now allows "heat inactivated sars-cov-2 virus";
'extraction_method' now allows "qiagen ez1 virus mini kit v2.0" and "thermo magmax microbiome ultra nucleic acid isolation kit";
'sample_type' now allows composite sample values for any integer duration from 1 to 48 hrs; 
'vs_rec_eff_target_name' now allows "bcov culture" and "brsv culture";
'extraction_method' now allows "zymo environ water rna kit/ zymo environ water rna kit (cat. r2042)";
'concentration_method' now allows "zymo environ water rna kit/ zymo environ water rna kit (cat. r2042)";
2. Description clarification:
'capacity_mgd' has been clarified to indicate that this should be the capacity for which the plant is permitted;
3. Description change:
'county_names' has been changed to ask for FIPS codes rather than names; it also now takes values for both counties and county equivalents;
'other_jurisdiction' has been deprecated, since all jurisdictions previously specified in this field should now be specified in the 'county_names' field. Submitting this field will not interfere with data upload, but this field will no longer be used;
4. Requirement dropped:
'other_jurisdiction' is no longer required;</t>
  </si>
  <si>
    <t>NWSS_DCIPHER_Data_Dictionary_v3.0.0_2021202</t>
  </si>
  <si>
    <t>3.0.0</t>
  </si>
  <si>
    <t>1. Addition of a new required field 'pcr_gene_target' which should contain the information previously captured in 'pcr_target'.
2. Renaming of fields:
'sars_cov2_units' renamed to 'pcr_target_units'
'sars_cov2_avg_conc' renamed to 'pcr_target_avg_conc'
'sars_cov2_std_error' renamed to 'pcr_target_std_error'
'sars_cov2_cl_95_lo' renamed to 'pcr_target_cl_95_lo'
'sars_cov2_cl_95_up' renamed to 'pcr_target_cl_95_up'
'sars_cov2_below_lod' renamed to 'pcr_target_below_lod'</t>
  </si>
  <si>
    <t>1. Repurposing of existing fields:
'pcr_target' will be repurposed from the field where PCR gene target information is submitted to now capturing what the overall PCR target was. For example, 'n1' was previously submitted to indicate the target gene for total SARS-CoV-2 was n1. Now that information will be captured in 'pcr_gene_target' and 'pcr_target' will be 'sars-cov-2'. For variants, you would put the variant target gene in 'pcr_gene_target' and 'pcr_target' would be the variant name (currently 'delta' or 'omicron').</t>
  </si>
  <si>
    <r>
      <t xml:space="preserve">1. Additions to Value Sets:
'vs_other_norm_name' now allows "rnase p";
'vs_institution_type' now allows 'other_worksite'
'vs_pcr_gene_target' now allows 'delta' and 'omicron' genes targets. See 'vs_pcr_gene_target' for the updated valueset options
'vs_pcr_target' now </t>
    </r>
    <r>
      <rPr>
        <b/>
        <u/>
        <sz val="11"/>
        <color theme="1"/>
        <rFont val="Calibri"/>
        <family val="2"/>
        <scheme val="minor"/>
      </rPr>
      <t>only</t>
    </r>
    <r>
      <rPr>
        <sz val="11"/>
        <color theme="1"/>
        <rFont val="Calibri"/>
        <family val="2"/>
        <scheme val="minor"/>
      </rPr>
      <t xml:space="preserve"> allows 'sars-cov-2', 'delta', and 'omicron'
2. Field description modifications:
Many PCR fields have been modified to reflect the new PCR targets now able to be submitted using the dynamic 'pcr_target' fields as opposed to the total SARS-CoV-2 specific descriptions.</t>
    </r>
  </si>
  <si>
    <t>NWSS_DCIPHER_Data_Dictionary_v3.1.0_20211208</t>
  </si>
  <si>
    <t>3.1.0</t>
  </si>
  <si>
    <t>1. Renaming of fields:
'pcr_target_ref' renamed to 'pcr_gene_target_ref'</t>
  </si>
  <si>
    <t>NWSS_DCIPHER_Data_Dictionary_v3.1.1_20220524</t>
  </si>
  <si>
    <t>3.1.1</t>
  </si>
  <si>
    <t>1.Additions to Value Sets:
'vs_concentration_method' now allows 'membrane filtration with addition of mgcl3'
'vs_extraction_method' now allows 'luminultra wastewater extraction kit', 'qiaamp viral rna kit', 'trizol and RNA purificaton kit', 'trizol, garnet bead beating, alcohol precipitation', 'zymo quick-rna viral 96 kit #r1041', 'zymo quick-rna viral kit #r1035', 'qiagen qiaamp dsp viral rna mini kit'
'vs_pcr_gene_target' now allows 'wt214', 'ins214epe', 'del142-144', 'del156-157', 'del31-33'
'vs_pcr_type' now allows 'qiagen dpcr', 'fluidigm dpcr', 'life technologies dpcr', 'raindance dpcr', 'dpcr'
'vs_rec_eff_target_name' now allows 'murine hepatitis virus'
'vs_reporting_jurisdiction' now allows 'AP', 'CN', 'CVBPI', 'EBCI', 'GTBI', 'MAT', 'NPT', 'OMT', 'SBT', 'TRIT', 'ZP'
'vs_sample_type' now allows '120-hr passive sample', from '48-hr passive sample' to '1-hr passive sample' in one hour increments
2. Field description modified:
'pcr_gene_target' description modified to clarify different gene target concentrations should not be averaged</t>
  </si>
  <si>
    <t>3.1.2</t>
  </si>
  <si>
    <t>1. Additons to Value Sets: 'pcr_gene_target' now allows 'CDC N1 (GT-Digital)', 'CDC  N2 (GT-Digital)', 'N2 (PREvalence)', 'E (PREvalence)'. 'rec_eff_target_name' now allows: 'MHV (PREvalence)', 'BCoV (GT-Digital)'. 'hum_frac_target_mic' now allows: 'PMMoV (GT-Digital)'</t>
  </si>
  <si>
    <t>NWSS Data Dictionary_v3_1_3_20220906</t>
  </si>
  <si>
    <t>3.1.3</t>
  </si>
  <si>
    <t>1. Additions to Value Sets: 'pcr_target' now allows: 'hMPXV', 'hMPXV Clade I', and 'hMPXV Clade II'. 'rec_eff_target_name' now allows: parapoxvirus'. 'pcr_gene_target' now allows: 'E9L​-NVAR', 'G2R_G'​, 'G2R_WA', 'C3L​', 'E9L-OPX​3', 'B6R', 'B2R', and 'gtmol_hMPXV'</t>
  </si>
  <si>
    <t>NWSS Data Dictionary_v3_1_4_20221018</t>
  </si>
  <si>
    <t>3.1.4</t>
  </si>
  <si>
    <t>1. Additions to Value Sets: 'pcr_gene_target' now allows 'a67v/del69/del70'. Reporting_jurisdiction now allows: 'PBCI'.</t>
  </si>
  <si>
    <t>NWSS Data Dictionary_v3_1_5_20221122</t>
  </si>
  <si>
    <t>3.1.5</t>
  </si>
  <si>
    <t>1. Addition to Value Sets:'concentration_methods' now allows: 'water concentrating buffer (R2042-1)'; 'extraction_method' now allows 'monarch total RNA miniprep kit (new england biolabs) + onestep PCR inhibitor removal kit (zymo)'; 'pcr_gene_target' now includes 'p13L'; 'sample_type' now includes '72-hr time-weighted composite'.</t>
  </si>
  <si>
    <t>NWSS Data Dictionary_v4.0.0_20230322</t>
  </si>
  <si>
    <t>4.0.0</t>
  </si>
  <si>
    <t xml:space="preserve">1. Changing existing fields to required (5):  'epaid', 'pretreatment', 'pasteurized', 'major_lab_method', 'major_lab_method_desc'
</t>
  </si>
  <si>
    <r>
      <t xml:space="preserve">1. Changes to value sets: 'pcr_target' now allows 'caur', 'NoV GI', 'NoVGII', 'FLUAV', 'FLUBV', 'NVO', 'Cjejuni', 'HAdV-F', 'Col', 'Gly', 'Bla', 'Integrase', 'Tet'. 'pcr_gene_target' now allows 'MCR-1.1', 'VanA-A', 'blaNDM', 'blaKPC', 'blaOXA-48', 'blaVIM', 'blaCTX-M-1', 'blaCMY', 'blaTEM', 'Class I Integrase', 'blaSHV', 'TetW', 'blaIMP', 'caur', 'NoV GI', 'NoV GII', 'InfA1', 'InfA2', 'InfB', 'Cjejuni', 'HAdv-F'. 'sample_type' now allows '72-hr time-weighted composite'. 'pasteurized' no longer allows [empty]. 'pretreatment' no longer allows [empty]. 'extraction_method' now allows 'exclusions based sample preparation (ESP)'
2. Changes to dependencies of existing field: 'pcr_type' must be a type of dpcr if 'pcr_target' is </t>
    </r>
    <r>
      <rPr>
        <u/>
        <sz val="11"/>
        <color theme="1"/>
        <rFont val="Calibri"/>
        <family val="2"/>
        <scheme val="minor"/>
      </rPr>
      <t xml:space="preserve">not </t>
    </r>
    <r>
      <rPr>
        <sz val="11"/>
        <color theme="1"/>
        <rFont val="Calibri"/>
        <family val="2"/>
        <scheme val="minor"/>
      </rPr>
      <t xml:space="preserve"> 'sars-covs-2', 'delta', 'omicron', '
3. Added 'epa_registry_id' field</t>
    </r>
  </si>
  <si>
    <t>1. Clarifications of field or value set descriptions (2): 'zipcode', 'capacity_mdg', 'test_result_date', 'pcr_target_avg_conc', 'pcr_target_std_error', 'pcr_target_cl_95_lo', 'pcr_target_cl_95_up'
2. Added website to look-up NPDES ID and EPA Registry ID to 'Read Me' and to description in 'Metadata' tabs. 
3. Removed space from "other long term care" value for 'institution type'</t>
  </si>
  <si>
    <t>NWSS Data Dictionary_v5.0.0_2023-06-06</t>
  </si>
  <si>
    <t>5.0.0</t>
  </si>
  <si>
    <t>1. Changes to value sets: 'extraction_method' now allows 'sciencell viral rna isolation kit', 'thermo magmax viral/pathogen nucleic acid isolation kit', and 'nucleomag (ref. 744220.4) using kingfisher automated instrument'; 'pcr_target' now allows 'RSV'; 'pcr_gene_target' now allows 'InfA1 and InfA2 combined'  and 'RSV-A and RSV-B combined'.</t>
  </si>
  <si>
    <t>NWSS Data Dictionary_v5.1.0_2023-07-10</t>
  </si>
  <si>
    <t>5.1.0</t>
  </si>
  <si>
    <t xml:space="preserve">1. Add new required field: 'site_id'
</t>
  </si>
  <si>
    <t>1. Changes to value sets: 'extraction_method' now allows 'sciencell viral rna isolation kit', 'thermo magmax viral/pathogen nucleic acid isolation kit', and 'nucleomag (ref. 744220.4) using kingfisher automated instrument'</t>
  </si>
  <si>
    <t>NWSS Data Dictionary_v5.2.0_2023-09-06</t>
  </si>
  <si>
    <t>5.2.0</t>
  </si>
  <si>
    <t xml:space="preserve">1. Add new field: 'validated_methods'
</t>
  </si>
  <si>
    <t>NWSS Data Dictionary_v5.2.1_2023-09-26</t>
  </si>
  <si>
    <t>5.2.1</t>
  </si>
  <si>
    <t>1. Changes to value sets: 'extraction_method' now allows 'dneasy powersoil pro kit'.</t>
  </si>
  <si>
    <t>NWSS Data Dictionary_v5.2.2_2023-11-15</t>
  </si>
  <si>
    <t>5.2.2</t>
  </si>
  <si>
    <t>1. Changes to value sets: 'extraction_method' now allows 'BOMB.bio protocol'; 'pcr_gene_target' description for 'n' that provides a source for gene target. 2. Removing [empty] as an allowed value for 'major_lab_method' and 'major_lab_method_desc'</t>
  </si>
  <si>
    <t>NWSS Data Dictionary_v5.2.3_2024-06-28</t>
  </si>
  <si>
    <t>5.2.3</t>
  </si>
  <si>
    <t>1. Changes to value sets: pcr_target now allows 'FLUAV pdm H1','FLUAV A H5a', 'FLUAV A H5b', 'FLUAV A H5', 'FLUAV A H1', 'FLUAV A H3', 'FLUAV A H7', 'DENV-pan', 'DENV-1', 'DENV-2', 'DENV-3' and 'DENV-4'. 2. Changes to value sets: pcr_gene_target now allows 'INFA_H5 (Verily)', 'INFA_H5b (CDC)', 'FLUAV A H1_Cv1', 'FLUAV A H3_Cv1', 'FLUAV A H7_Cv1', 
'DENV-1-NS5', 'DENV-2-E gene', 'DENV-3-prM', 'DENV-4-prM', 'DENV-pan1', 'INFA_H5Nx (WHO)', and 'INFA_clade 2.3.4.4x (WHO)'. 3. Changes to value sets: reporting_jurisdiction now allows 'TMBCI'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</si>
</sst>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font>
    <font>
      <sz val="11"/>
      <color rgb="FF000000"/>
      <name val="Calibri"/>
      <family val="2"/>
      <scheme val="minor"/>
    </font>
    <font>
      <sz val="11"/>
      <name val="Calibri"/>
      <family val="2"/>
      <scheme val="minor"/>
    </font>
    <font>
      <sz val="11"/>
      <name val="Calibri"/>
      <family val="2"/>
    </font>
    <font>
      <u/>
      <sz val="11"/>
      <color theme="10"/>
      <name val="Calibri"/>
      <family val="2"/>
      <scheme val="minor"/>
    </font>
    <font>
      <sz val="11"/>
      <color theme="0"/>
      <name val="Calibri"/>
      <family val="2"/>
      <scheme val="minor"/>
    </font>
    <font>
      <sz val="8"/>
      <name val="Calibri"/>
      <family val="2"/>
      <scheme val="minor"/>
    </font>
    <font>
      <b/>
      <sz val="11"/>
      <name val="Calibri"/>
      <family val="2"/>
      <scheme val="minor"/>
    </font>
    <font>
      <sz val="11"/>
      <color theme="1"/>
      <name val="Calibri"/>
      <family val="2"/>
    </font>
    <font>
      <sz val="9"/>
      <color rgb="FFFF0000"/>
      <name val="Segoe UI"/>
      <family val="2"/>
    </font>
    <font>
      <b/>
      <sz val="11"/>
      <color theme="0"/>
      <name val="Calibri"/>
      <family val="2"/>
      <scheme val="minor"/>
    </font>
    <font>
      <b/>
      <u/>
      <sz val="11"/>
      <color theme="1"/>
      <name val="Calibri"/>
      <family val="2"/>
      <scheme val="minor"/>
    </font>
    <font>
      <sz val="11"/>
      <color rgb="FF242424"/>
      <name val="Calibri"/>
      <family val="2"/>
      <scheme val="minor"/>
    </font>
    <font>
      <sz val="11"/>
      <color rgb="FFFF0000"/>
      <name val="Calibri"/>
      <family val="2"/>
    </font>
    <font>
      <u/>
      <sz val="11"/>
      <name val="Calibri"/>
      <family val="2"/>
      <scheme val="minor"/>
    </font>
    <font>
      <u/>
      <sz val="11"/>
      <color theme="1"/>
      <name val="Calibri"/>
      <family val="2"/>
      <scheme val="minor"/>
    </font>
    <font>
      <u/>
      <sz val="11"/>
      <color rgb="FF000000"/>
      <name val="Calibri"/>
      <family val="2"/>
      <scheme val="minor"/>
    </font>
  </fonts>
  <fills count="10">
    <fill>
      <patternFill patternType="none"/>
    </fill>
    <fill>
      <patternFill patternType="gray125"/>
    </fill>
    <fill>
      <patternFill patternType="solid">
        <fgColor theme="2" tint="-0.49998474074526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249977111117893"/>
        <bgColor indexed="64"/>
      </patternFill>
    </fill>
    <fill>
      <patternFill patternType="solid">
        <fgColor rgb="FFFFFF00"/>
        <bgColor indexed="64"/>
      </patternFill>
    </fill>
    <fill>
      <patternFill patternType="solid">
        <fgColor theme="8" tint="0.79998168889431442"/>
        <bgColor indexed="64"/>
      </patternFill>
    </fill>
    <fill>
      <patternFill patternType="solid">
        <fgColor rgb="FFBF8F00"/>
        <bgColor indexed="64"/>
      </patternFill>
    </fill>
  </fills>
  <borders count="3">
    <border>
      <left/>
      <right/>
      <top/>
      <bottom/>
      <diagonal/>
    </border>
    <border>
      <left/>
      <right/>
      <top/>
      <bottom style="thin">
        <color indexed="64"/>
      </bottom>
      <diagonal/>
    </border>
    <border>
      <left style="thin">
        <color indexed="64"/>
      </left>
      <right/>
      <top/>
      <bottom/>
      <diagonal/>
    </border>
  </borders>
  <cellStyleXfs count="2">
    <xf numFmtId="0" fontId="0" fillId="0" borderId="0"/>
    <xf numFmtId="0" fontId="7" fillId="0" borderId="0" applyNumberFormat="0" applyFill="0" applyBorder="0" applyAlignment="0" applyProtection="0"/>
  </cellStyleXfs>
  <cellXfs count="110">
    <xf numFmtId="0" fontId="0" fillId="0" borderId="0" xfId="0"/>
    <xf numFmtId="0" fontId="0" fillId="0" borderId="0" xfId="0" applyFill="1" applyAlignment="1">
      <alignment horizontal="left" vertical="top" wrapText="1"/>
    </xf>
    <xf numFmtId="0" fontId="0" fillId="0" borderId="0" xfId="0" applyAlignment="1">
      <alignment horizontal="left" vertical="top" wrapText="1"/>
    </xf>
    <xf numFmtId="0" fontId="2"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xf>
    <xf numFmtId="0" fontId="3" fillId="0" borderId="0" xfId="0" applyFont="1" applyAlignment="1">
      <alignment horizontal="left" vertical="top" wrapText="1"/>
    </xf>
    <xf numFmtId="0" fontId="0" fillId="0" borderId="0" xfId="0" quotePrefix="1" applyAlignment="1">
      <alignment horizontal="left" vertical="top" wrapText="1"/>
    </xf>
    <xf numFmtId="0" fontId="5" fillId="0" borderId="0" xfId="0" applyFont="1" applyAlignment="1">
      <alignment horizontal="left" vertical="top" wrapText="1"/>
    </xf>
    <xf numFmtId="0" fontId="4" fillId="0" borderId="0" xfId="0" applyFont="1" applyAlignment="1">
      <alignment horizontal="left" vertical="top" wrapText="1"/>
    </xf>
    <xf numFmtId="0" fontId="6" fillId="0" borderId="0" xfId="0" applyFont="1" applyAlignment="1">
      <alignment horizontal="left" vertical="top" wrapText="1"/>
    </xf>
    <xf numFmtId="46" fontId="0" fillId="0" borderId="0" xfId="0" applyNumberFormat="1" applyAlignment="1">
      <alignment horizontal="left" vertical="top" wrapText="1"/>
    </xf>
    <xf numFmtId="0" fontId="0" fillId="2" borderId="0" xfId="0" applyFill="1" applyAlignment="1">
      <alignment horizontal="left" vertical="top" wrapText="1"/>
    </xf>
    <xf numFmtId="0" fontId="1" fillId="2" borderId="0" xfId="0" applyFont="1" applyFill="1" applyAlignment="1">
      <alignment horizontal="left" vertical="top" wrapText="1"/>
    </xf>
    <xf numFmtId="0" fontId="5" fillId="2" borderId="0" xfId="0" applyFont="1" applyFill="1" applyAlignment="1">
      <alignment horizontal="left" vertical="top" wrapText="1"/>
    </xf>
    <xf numFmtId="0" fontId="3" fillId="2" borderId="0" xfId="0" applyFont="1" applyFill="1" applyAlignment="1">
      <alignment horizontal="left" vertical="top" wrapText="1"/>
    </xf>
    <xf numFmtId="0" fontId="4" fillId="2" borderId="0" xfId="0" applyFont="1" applyFill="1" applyAlignment="1">
      <alignment horizontal="left" vertical="top" wrapText="1"/>
    </xf>
    <xf numFmtId="0" fontId="8" fillId="2" borderId="0" xfId="0" applyFont="1" applyFill="1" applyAlignment="1">
      <alignment horizontal="left" vertical="top" wrapText="1"/>
    </xf>
    <xf numFmtId="0" fontId="0" fillId="3" borderId="0" xfId="0" applyFill="1" applyAlignment="1">
      <alignment horizontal="left" vertical="top" wrapText="1"/>
    </xf>
    <xf numFmtId="0" fontId="3" fillId="3" borderId="0" xfId="0" applyFont="1" applyFill="1" applyAlignment="1">
      <alignment horizontal="left" vertical="top" wrapText="1"/>
    </xf>
    <xf numFmtId="0" fontId="4" fillId="3" borderId="0" xfId="0" applyFont="1" applyFill="1" applyAlignment="1">
      <alignment horizontal="left" vertical="top" wrapText="1"/>
    </xf>
    <xf numFmtId="0" fontId="1" fillId="3" borderId="0" xfId="0" applyFont="1" applyFill="1" applyAlignment="1">
      <alignment horizontal="left" vertical="top" wrapText="1"/>
    </xf>
    <xf numFmtId="0" fontId="5" fillId="3" borderId="0" xfId="0" applyFont="1" applyFill="1" applyAlignment="1">
      <alignment horizontal="left" vertical="top" wrapText="1"/>
    </xf>
    <xf numFmtId="0" fontId="1" fillId="0" borderId="0" xfId="0" applyFont="1" applyFill="1" applyAlignment="1">
      <alignment horizontal="left" vertical="top" wrapText="1"/>
    </xf>
    <xf numFmtId="0" fontId="3" fillId="0" borderId="0" xfId="0" applyFont="1" applyFill="1" applyAlignment="1">
      <alignment horizontal="left" vertical="top" wrapText="1"/>
    </xf>
    <xf numFmtId="0" fontId="7" fillId="0" borderId="0" xfId="1" applyAlignment="1">
      <alignment horizontal="left" vertical="top" wrapText="1"/>
    </xf>
    <xf numFmtId="0" fontId="7" fillId="0" borderId="0" xfId="1" applyFill="1" applyAlignment="1">
      <alignment horizontal="left" vertical="top" wrapText="1"/>
    </xf>
    <xf numFmtId="0" fontId="12" fillId="0" borderId="0" xfId="0" applyFont="1" applyAlignment="1">
      <alignment vertical="center" wrapText="1"/>
    </xf>
    <xf numFmtId="0" fontId="0" fillId="4" borderId="0" xfId="0" applyFill="1" applyAlignment="1">
      <alignment horizontal="left" vertical="top" wrapText="1"/>
    </xf>
    <xf numFmtId="0" fontId="6" fillId="0" borderId="0" xfId="0" applyFont="1" applyFill="1" applyAlignment="1">
      <alignment horizontal="left" vertical="top" wrapText="1"/>
    </xf>
    <xf numFmtId="0" fontId="4" fillId="0" borderId="0" xfId="0" applyFont="1" applyFill="1" applyAlignment="1">
      <alignment horizontal="left" vertical="top" wrapText="1"/>
    </xf>
    <xf numFmtId="0" fontId="5" fillId="5" borderId="0" xfId="0" applyFont="1" applyFill="1" applyAlignment="1">
      <alignment horizontal="left" vertical="top" wrapText="1"/>
    </xf>
    <xf numFmtId="0" fontId="0" fillId="5" borderId="0" xfId="0" applyFill="1" applyAlignment="1">
      <alignment horizontal="left" vertical="top" wrapText="1"/>
    </xf>
    <xf numFmtId="0" fontId="0" fillId="6" borderId="0" xfId="0" applyFill="1" applyAlignment="1">
      <alignment horizontal="left" vertical="top" wrapText="1"/>
    </xf>
    <xf numFmtId="0" fontId="5" fillId="6" borderId="0" xfId="0" applyFont="1" applyFill="1" applyAlignment="1">
      <alignment horizontal="left" vertical="top" wrapText="1"/>
    </xf>
    <xf numFmtId="0" fontId="5" fillId="0" borderId="0" xfId="0" applyFont="1" applyAlignment="1">
      <alignment horizontal="left" vertical="top"/>
    </xf>
    <xf numFmtId="0" fontId="7" fillId="0" borderId="0" xfId="1" applyAlignment="1">
      <alignment horizontal="left" vertical="top"/>
    </xf>
    <xf numFmtId="0" fontId="2" fillId="0" borderId="0" xfId="0" applyFont="1" applyFill="1" applyAlignment="1">
      <alignment horizontal="left" vertical="top"/>
    </xf>
    <xf numFmtId="0" fontId="0" fillId="0" borderId="0" xfId="0" applyNumberFormat="1" applyAlignment="1">
      <alignment horizontal="left" vertical="top"/>
    </xf>
    <xf numFmtId="0" fontId="5" fillId="0" borderId="0" xfId="0" applyNumberFormat="1" applyFont="1" applyAlignment="1">
      <alignment horizontal="left" vertical="top"/>
    </xf>
    <xf numFmtId="0" fontId="0" fillId="0" borderId="0" xfId="0" applyAlignment="1">
      <alignment horizontal="left" vertical="top" wrapText="1"/>
    </xf>
    <xf numFmtId="0" fontId="2" fillId="0" borderId="0" xfId="0" applyFont="1" applyAlignment="1">
      <alignment horizontal="left" vertical="top" wrapText="1"/>
    </xf>
    <xf numFmtId="0" fontId="0" fillId="3" borderId="0" xfId="0" applyFill="1" applyAlignment="1">
      <alignment horizontal="left" vertical="top"/>
    </xf>
    <xf numFmtId="0" fontId="0" fillId="3" borderId="0" xfId="0" applyFont="1" applyFill="1" applyAlignment="1">
      <alignment horizontal="left" vertical="top"/>
    </xf>
    <xf numFmtId="0" fontId="0" fillId="2" borderId="0" xfId="0" applyFill="1" applyAlignment="1">
      <alignment horizontal="left" vertical="top"/>
    </xf>
    <xf numFmtId="0" fontId="0" fillId="2" borderId="0" xfId="0" applyFont="1" applyFill="1" applyAlignment="1">
      <alignment horizontal="left" vertical="top"/>
    </xf>
    <xf numFmtId="0" fontId="8" fillId="2" borderId="0" xfId="0" applyFont="1" applyFill="1" applyAlignment="1">
      <alignment horizontal="left" vertical="top"/>
    </xf>
    <xf numFmtId="0" fontId="0" fillId="2" borderId="0" xfId="0" applyFont="1" applyFill="1" applyAlignment="1">
      <alignment horizontal="left" vertical="top" wrapText="1"/>
    </xf>
    <xf numFmtId="0" fontId="2" fillId="0" borderId="0" xfId="0" applyFont="1" applyAlignment="1">
      <alignment vertical="top" wrapText="1"/>
    </xf>
    <xf numFmtId="0" fontId="13" fillId="2" borderId="0" xfId="0" applyFont="1" applyFill="1" applyAlignment="1">
      <alignment horizontal="left" vertical="top" wrapText="1"/>
    </xf>
    <xf numFmtId="0" fontId="2" fillId="3" borderId="0" xfId="0" applyFont="1" applyFill="1" applyAlignment="1">
      <alignment horizontal="left" vertical="top" wrapText="1"/>
    </xf>
    <xf numFmtId="0" fontId="8" fillId="0" borderId="0" xfId="0" applyFont="1" applyFill="1" applyAlignment="1">
      <alignment horizontal="left" vertical="top"/>
    </xf>
    <xf numFmtId="0" fontId="0" fillId="0" borderId="0" xfId="0" applyFill="1" applyAlignment="1">
      <alignment horizontal="left" vertical="top"/>
    </xf>
    <xf numFmtId="0" fontId="8" fillId="3" borderId="0" xfId="0" applyFont="1" applyFill="1" applyAlignment="1">
      <alignment horizontal="left" vertical="top"/>
    </xf>
    <xf numFmtId="0" fontId="10" fillId="0" borderId="0" xfId="0" applyFont="1" applyAlignment="1">
      <alignment horizontal="left" vertical="top" wrapText="1"/>
    </xf>
    <xf numFmtId="0" fontId="10" fillId="0" borderId="0" xfId="0" applyFont="1" applyFill="1" applyAlignment="1">
      <alignment horizontal="left" vertical="top" wrapText="1"/>
    </xf>
    <xf numFmtId="0" fontId="4" fillId="0" borderId="0" xfId="0" applyFont="1" applyAlignment="1">
      <alignment vertical="top" wrapText="1"/>
    </xf>
    <xf numFmtId="0" fontId="0" fillId="7" borderId="0" xfId="0" applyFill="1" applyAlignment="1">
      <alignment horizontal="left" vertical="top" wrapText="1"/>
    </xf>
    <xf numFmtId="0" fontId="5" fillId="7" borderId="0" xfId="0" applyFont="1" applyFill="1" applyAlignment="1">
      <alignment horizontal="left"/>
    </xf>
    <xf numFmtId="0" fontId="4" fillId="0" borderId="0" xfId="0" applyFont="1" applyFill="1" applyAlignment="1">
      <alignment vertical="top" wrapText="1"/>
    </xf>
    <xf numFmtId="0" fontId="5" fillId="0" borderId="0" xfId="0" applyFont="1" applyFill="1" applyAlignment="1">
      <alignment horizontal="left"/>
    </xf>
    <xf numFmtId="0" fontId="10" fillId="0" borderId="0" xfId="0" applyFont="1" applyFill="1" applyAlignment="1">
      <alignment horizontal="left"/>
    </xf>
    <xf numFmtId="0" fontId="5" fillId="0" borderId="1" xfId="0" applyFont="1" applyFill="1" applyBorder="1" applyAlignment="1">
      <alignment horizontal="left" vertical="top"/>
    </xf>
    <xf numFmtId="0" fontId="5" fillId="0" borderId="1" xfId="0" applyFont="1" applyFill="1" applyBorder="1" applyAlignment="1">
      <alignment horizontal="left"/>
    </xf>
    <xf numFmtId="0" fontId="5" fillId="0" borderId="0" xfId="0" applyFont="1" applyFill="1" applyAlignment="1">
      <alignment horizontal="left" vertical="top"/>
    </xf>
    <xf numFmtId="0" fontId="3" fillId="0" borderId="0" xfId="0" applyFont="1" applyFill="1" applyAlignment="1">
      <alignment horizontal="left" vertical="top"/>
    </xf>
    <xf numFmtId="0" fontId="11" fillId="0" borderId="0" xfId="0" applyFont="1" applyFill="1" applyAlignment="1">
      <alignment horizontal="left" vertical="top"/>
    </xf>
    <xf numFmtId="0" fontId="4" fillId="0" borderId="0" xfId="0" applyFont="1" applyFill="1" applyAlignment="1">
      <alignment horizontal="left" vertical="top"/>
    </xf>
    <xf numFmtId="0" fontId="5" fillId="0" borderId="0" xfId="0" applyFont="1" applyFill="1" applyAlignment="1">
      <alignment vertical="top"/>
    </xf>
    <xf numFmtId="0" fontId="3" fillId="0" borderId="0" xfId="0" applyFont="1" applyFill="1" applyAlignment="1">
      <alignment vertical="center"/>
    </xf>
    <xf numFmtId="0" fontId="4" fillId="0" borderId="0" xfId="0" applyFont="1" applyFill="1"/>
    <xf numFmtId="0" fontId="0" fillId="0" borderId="0" xfId="0" applyFill="1"/>
    <xf numFmtId="0" fontId="0" fillId="0" borderId="0" xfId="0" applyFill="1" applyAlignment="1">
      <alignment vertical="center"/>
    </xf>
    <xf numFmtId="0" fontId="6" fillId="0" borderId="0" xfId="0" applyFont="1" applyFill="1" applyAlignment="1">
      <alignment vertical="center"/>
    </xf>
    <xf numFmtId="0" fontId="5" fillId="0" borderId="0" xfId="0" quotePrefix="1" applyFont="1" applyFill="1" applyAlignment="1">
      <alignment horizontal="left"/>
    </xf>
    <xf numFmtId="0" fontId="15" fillId="0" borderId="0" xfId="0" applyFont="1" applyFill="1"/>
    <xf numFmtId="0" fontId="16" fillId="0" borderId="0" xfId="0" applyFont="1" applyFill="1" applyAlignment="1">
      <alignment horizontal="left" vertical="top" wrapText="1"/>
    </xf>
    <xf numFmtId="0" fontId="5" fillId="7" borderId="0" xfId="0" quotePrefix="1" applyFont="1" applyFill="1" applyAlignment="1">
      <alignment horizontal="left"/>
    </xf>
    <xf numFmtId="0" fontId="0" fillId="0" borderId="0" xfId="0" applyAlignment="1">
      <alignment horizontal="left" vertical="top"/>
    </xf>
    <xf numFmtId="0" fontId="7" fillId="0" borderId="0" xfId="1" applyFill="1" applyAlignment="1">
      <alignment horizontal="left" vertical="top"/>
    </xf>
    <xf numFmtId="0" fontId="11" fillId="0" borderId="0" xfId="0" applyFont="1" applyFill="1" applyAlignment="1">
      <alignment horizontal="left" vertical="top" wrapText="1"/>
    </xf>
    <xf numFmtId="0" fontId="5" fillId="0" borderId="0" xfId="0" applyFont="1" applyFill="1" applyAlignment="1">
      <alignment horizontal="left" vertical="top" wrapText="1"/>
    </xf>
    <xf numFmtId="0" fontId="0" fillId="0" borderId="2" xfId="0" applyFill="1" applyBorder="1" applyAlignment="1">
      <alignment horizontal="left"/>
    </xf>
    <xf numFmtId="0" fontId="0" fillId="0" borderId="0" xfId="0" applyFill="1" applyBorder="1" applyAlignment="1">
      <alignment horizontal="left"/>
    </xf>
    <xf numFmtId="0" fontId="5" fillId="4" borderId="0" xfId="0" applyFont="1" applyFill="1" applyAlignment="1">
      <alignment horizontal="left" vertical="top" wrapText="1"/>
    </xf>
    <xf numFmtId="0" fontId="5" fillId="4" borderId="0" xfId="0" applyFont="1" applyFill="1" applyAlignment="1">
      <alignment vertical="top"/>
    </xf>
    <xf numFmtId="0" fontId="17" fillId="0" borderId="0" xfId="1" applyFont="1" applyFill="1" applyAlignment="1">
      <alignment horizontal="left" vertical="top" wrapText="1"/>
    </xf>
    <xf numFmtId="0" fontId="5" fillId="0" borderId="0" xfId="0" applyFont="1" applyFill="1" applyAlignment="1">
      <alignment horizontal="left" vertical="top" wrapText="1"/>
    </xf>
    <xf numFmtId="0" fontId="5" fillId="8" borderId="0" xfId="0" applyFont="1" applyFill="1" applyAlignment="1">
      <alignment vertical="top"/>
    </xf>
    <xf numFmtId="0" fontId="5" fillId="0" borderId="0" xfId="0" applyFont="1" applyFill="1"/>
    <xf numFmtId="0" fontId="5" fillId="0" borderId="0" xfId="0" applyFont="1" applyFill="1" applyBorder="1" applyAlignment="1">
      <alignment horizontal="left"/>
    </xf>
    <xf numFmtId="0" fontId="5" fillId="9" borderId="0" xfId="0" applyFont="1" applyFill="1" applyAlignment="1">
      <alignment horizontal="left" vertical="top" wrapText="1"/>
    </xf>
    <xf numFmtId="0" fontId="0" fillId="0" borderId="0" xfId="0" applyAlignment="1">
      <alignment horizontal="left" vertical="top"/>
    </xf>
    <xf numFmtId="0" fontId="4" fillId="7" borderId="0" xfId="0" applyFont="1" applyFill="1"/>
    <xf numFmtId="0" fontId="0" fillId="7" borderId="0" xfId="0" applyFill="1"/>
    <xf numFmtId="0" fontId="5" fillId="0" borderId="1" xfId="0" applyFont="1" applyFill="1" applyBorder="1" applyAlignment="1">
      <alignment horizontal="left" vertical="top" wrapText="1"/>
    </xf>
    <xf numFmtId="0" fontId="0" fillId="0" borderId="1" xfId="0" applyFill="1" applyBorder="1" applyAlignment="1">
      <alignment horizontal="left" vertical="top" wrapText="1"/>
    </xf>
    <xf numFmtId="0" fontId="5" fillId="5" borderId="0" xfId="0" applyFont="1" applyFill="1" applyBorder="1" applyAlignment="1">
      <alignment horizontal="left" vertical="top" wrapText="1"/>
    </xf>
    <xf numFmtId="0" fontId="5" fillId="5" borderId="1" xfId="0" applyFont="1" applyFill="1" applyBorder="1" applyAlignment="1">
      <alignment horizontal="left" vertical="top" wrapText="1"/>
    </xf>
    <xf numFmtId="0" fontId="0" fillId="0" borderId="0" xfId="0" applyAlignment="1">
      <alignment horizontal="left" vertical="top"/>
    </xf>
    <xf numFmtId="0" fontId="5" fillId="0" borderId="0" xfId="0" applyFont="1" applyFill="1" applyAlignment="1">
      <alignment horizontal="left" vertical="top" wrapText="1"/>
    </xf>
    <xf numFmtId="0" fontId="0" fillId="0" borderId="0" xfId="0" applyAlignment="1">
      <alignment horizontal="left" vertical="top" wrapText="1"/>
    </xf>
    <xf numFmtId="0" fontId="0" fillId="0" borderId="0" xfId="0" applyAlignment="1">
      <alignment horizontal="left" vertical="top" wrapText="1"/>
    </xf>
    <xf numFmtId="0" fontId="0" fillId="0" borderId="0" xfId="0" applyFont="1" applyAlignment="1">
      <alignment horizontal="left" vertical="top"/>
    </xf>
    <xf numFmtId="0" fontId="4" fillId="0" borderId="0" xfId="0" applyFont="1" applyAlignment="1">
      <alignment horizontal="left" vertical="top"/>
    </xf>
    <xf numFmtId="0" fontId="0" fillId="0" borderId="0" xfId="0" applyAlignment="1">
      <alignment horizontal="left" vertical="top"/>
    </xf>
    <xf numFmtId="49" fontId="0" fillId="0" borderId="0" xfId="0" applyNumberFormat="1" applyAlignment="1">
      <alignment horizontal="left" vertical="top"/>
    </xf>
    <xf numFmtId="0" fontId="5" fillId="0" borderId="0" xfId="0" applyFont="1" applyFill="1" applyAlignment="1">
      <alignment horizontal="left" vertical="top" wrapText="1"/>
    </xf>
    <xf numFmtId="0" fontId="11" fillId="0" borderId="0" xfId="0" applyFont="1" applyFill="1" applyAlignment="1">
      <alignment horizontal="center" vertical="top" wrapText="1"/>
    </xf>
    <xf numFmtId="0" fontId="0" fillId="0" borderId="0" xfId="0" applyFill="1" applyAlignment="1">
      <alignment horizontal="center"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1F7BD-824C-41B7-A223-F6347D82F347}">
  <dimension ref="A1:P45"/>
  <sheetViews>
    <sheetView topLeftCell="A11" workbookViewId="0">
      <selection activeCell="B23" sqref="B23:P23"/>
    </sheetView>
  </sheetViews>
  <sheetFormatPr defaultColWidth="8.5703125" defaultRowHeight="15"/>
  <cols>
    <col min="1" max="1" width="32.85546875" style="40" customWidth="1"/>
    <col min="2" max="2" width="22.42578125" style="4" customWidth="1"/>
    <col min="3" max="3" width="25" style="4" customWidth="1"/>
    <col min="4" max="16384" width="8.5703125" style="4"/>
  </cols>
  <sheetData>
    <row r="1" spans="1:16" s="5" customFormat="1">
      <c r="A1" s="49" t="s">
        <v>0</v>
      </c>
      <c r="B1" s="46"/>
      <c r="C1" s="46"/>
      <c r="D1" s="46"/>
      <c r="E1" s="46"/>
      <c r="F1" s="46"/>
      <c r="G1" s="46"/>
      <c r="H1" s="46"/>
      <c r="I1" s="46"/>
      <c r="J1" s="46"/>
      <c r="K1" s="46"/>
      <c r="L1" s="46"/>
      <c r="M1" s="46"/>
      <c r="N1" s="46"/>
      <c r="O1" s="46"/>
      <c r="P1" s="46"/>
    </row>
    <row r="2" spans="1:16" ht="45.6" customHeight="1">
      <c r="A2" s="48" t="s">
        <v>1</v>
      </c>
      <c r="B2" s="102" t="s">
        <v>2</v>
      </c>
      <c r="C2" s="102"/>
      <c r="D2" s="102"/>
      <c r="E2" s="102"/>
      <c r="F2" s="102"/>
      <c r="G2" s="102"/>
      <c r="H2" s="102"/>
      <c r="I2" s="102"/>
      <c r="J2" s="102"/>
      <c r="K2" s="102"/>
      <c r="L2" s="102"/>
      <c r="M2" s="102"/>
      <c r="N2" s="102"/>
      <c r="O2" s="102"/>
      <c r="P2" s="102"/>
    </row>
    <row r="3" spans="1:16">
      <c r="A3" s="41" t="s">
        <v>3</v>
      </c>
      <c r="B3" s="103" t="s">
        <v>4</v>
      </c>
      <c r="C3" s="103"/>
      <c r="D3" s="103"/>
      <c r="E3" s="103"/>
      <c r="F3" s="103"/>
      <c r="G3" s="103"/>
      <c r="H3" s="103"/>
      <c r="I3" s="103"/>
      <c r="J3" s="103"/>
      <c r="K3" s="103"/>
      <c r="L3" s="103"/>
      <c r="M3" s="103"/>
      <c r="N3" s="103"/>
      <c r="O3" s="103"/>
      <c r="P3" s="103"/>
    </row>
    <row r="4" spans="1:16" s="5" customFormat="1">
      <c r="A4" s="50"/>
      <c r="B4" s="42"/>
      <c r="C4" s="43"/>
      <c r="D4" s="42"/>
      <c r="E4" s="42"/>
      <c r="F4" s="42"/>
      <c r="G4" s="42"/>
      <c r="H4" s="42"/>
      <c r="I4" s="42"/>
      <c r="J4" s="42"/>
      <c r="K4" s="42"/>
      <c r="L4" s="42"/>
      <c r="M4" s="42"/>
      <c r="N4" s="42"/>
      <c r="O4" s="42"/>
      <c r="P4" s="42"/>
    </row>
    <row r="5" spans="1:16" s="5" customFormat="1">
      <c r="A5" s="49" t="s">
        <v>5</v>
      </c>
      <c r="B5" s="44"/>
      <c r="C5" s="45"/>
      <c r="D5" s="44"/>
      <c r="E5" s="44"/>
      <c r="F5" s="44"/>
      <c r="G5" s="44"/>
      <c r="H5" s="44"/>
      <c r="I5" s="44"/>
      <c r="J5" s="44"/>
      <c r="K5" s="44"/>
      <c r="L5" s="44"/>
      <c r="M5" s="44"/>
      <c r="N5" s="44"/>
      <c r="O5" s="44"/>
      <c r="P5" s="44"/>
    </row>
    <row r="6" spans="1:16" ht="30.6" customHeight="1">
      <c r="A6" s="41" t="s">
        <v>6</v>
      </c>
      <c r="B6" s="102" t="s">
        <v>7</v>
      </c>
      <c r="C6" s="102"/>
      <c r="D6" s="102"/>
      <c r="E6" s="102"/>
      <c r="F6" s="102"/>
      <c r="G6" s="102"/>
      <c r="H6" s="102"/>
      <c r="I6" s="102"/>
      <c r="J6" s="102"/>
      <c r="K6" s="102"/>
      <c r="L6" s="102"/>
      <c r="M6" s="102"/>
      <c r="N6" s="102"/>
      <c r="O6" s="102"/>
      <c r="P6" s="102"/>
    </row>
    <row r="7" spans="1:16" ht="29.1" customHeight="1">
      <c r="A7" s="41" t="s">
        <v>8</v>
      </c>
      <c r="B7" s="102" t="s">
        <v>9</v>
      </c>
      <c r="C7" s="102"/>
      <c r="D7" s="102"/>
      <c r="E7" s="102"/>
      <c r="F7" s="102"/>
      <c r="G7" s="102"/>
      <c r="H7" s="102"/>
      <c r="I7" s="102"/>
      <c r="J7" s="102"/>
      <c r="K7" s="102"/>
      <c r="L7" s="102"/>
      <c r="M7" s="102"/>
      <c r="N7" s="102"/>
      <c r="O7" s="102"/>
      <c r="P7" s="102"/>
    </row>
    <row r="8" spans="1:16" s="5" customFormat="1">
      <c r="A8" s="50"/>
      <c r="B8" s="18"/>
      <c r="C8" s="18"/>
      <c r="D8" s="18"/>
      <c r="E8" s="18"/>
      <c r="F8" s="18"/>
      <c r="G8" s="18"/>
      <c r="H8" s="18"/>
      <c r="I8" s="18"/>
      <c r="J8" s="18"/>
      <c r="K8" s="18"/>
      <c r="L8" s="18"/>
      <c r="M8" s="18"/>
      <c r="N8" s="18"/>
      <c r="O8" s="18"/>
      <c r="P8" s="18"/>
    </row>
    <row r="9" spans="1:16" s="5" customFormat="1">
      <c r="A9" s="49" t="s">
        <v>10</v>
      </c>
      <c r="B9" s="47"/>
      <c r="C9" s="47"/>
      <c r="D9" s="47"/>
      <c r="E9" s="47"/>
      <c r="F9" s="47"/>
      <c r="G9" s="47"/>
      <c r="H9" s="47"/>
      <c r="I9" s="47"/>
      <c r="J9" s="47"/>
      <c r="K9" s="47"/>
      <c r="L9" s="47"/>
      <c r="M9" s="47"/>
      <c r="N9" s="47"/>
      <c r="O9" s="47"/>
      <c r="P9" s="47"/>
    </row>
    <row r="10" spans="1:16" ht="14.45" customHeight="1">
      <c r="A10" s="41" t="s">
        <v>11</v>
      </c>
      <c r="B10" s="99"/>
      <c r="C10" s="99"/>
      <c r="D10" s="99"/>
      <c r="E10" s="99"/>
      <c r="F10" s="99"/>
      <c r="G10" s="99"/>
      <c r="H10" s="99"/>
      <c r="I10" s="99"/>
      <c r="J10" s="99"/>
      <c r="K10" s="99"/>
      <c r="L10" s="99"/>
      <c r="M10" s="99"/>
      <c r="N10" s="99"/>
      <c r="O10" s="99"/>
      <c r="P10" s="99"/>
    </row>
    <row r="11" spans="1:16" s="5" customFormat="1" ht="29.1" customHeight="1">
      <c r="A11" s="41" t="s">
        <v>12</v>
      </c>
      <c r="B11" s="102" t="s">
        <v>13</v>
      </c>
      <c r="C11" s="102"/>
      <c r="D11" s="102"/>
      <c r="E11" s="102"/>
      <c r="F11" s="102"/>
      <c r="G11" s="102"/>
      <c r="H11" s="102"/>
      <c r="I11" s="102"/>
      <c r="J11" s="102"/>
      <c r="K11" s="102"/>
      <c r="L11" s="102"/>
      <c r="M11" s="102"/>
      <c r="N11" s="102"/>
      <c r="O11" s="102"/>
      <c r="P11" s="102"/>
    </row>
    <row r="12" spans="1:16" s="5" customFormat="1">
      <c r="A12" s="41" t="s">
        <v>14</v>
      </c>
      <c r="B12" s="102" t="s">
        <v>15</v>
      </c>
      <c r="C12" s="102"/>
      <c r="D12" s="102"/>
      <c r="E12" s="102"/>
      <c r="F12" s="102"/>
      <c r="G12" s="102"/>
      <c r="H12" s="102"/>
      <c r="I12" s="102"/>
      <c r="J12" s="102"/>
      <c r="K12" s="102"/>
      <c r="L12" s="102"/>
      <c r="M12" s="102"/>
      <c r="N12" s="102"/>
      <c r="O12" s="102"/>
      <c r="P12" s="102"/>
    </row>
    <row r="13" spans="1:16" s="5" customFormat="1">
      <c r="A13" s="18"/>
      <c r="B13" s="42"/>
      <c r="C13" s="42"/>
      <c r="D13" s="42"/>
      <c r="E13" s="42"/>
      <c r="F13" s="42"/>
      <c r="G13" s="42"/>
      <c r="H13" s="42"/>
      <c r="I13" s="42"/>
      <c r="J13" s="42"/>
      <c r="K13" s="42"/>
      <c r="L13" s="42"/>
      <c r="M13" s="42"/>
      <c r="N13" s="42"/>
      <c r="O13" s="42"/>
      <c r="P13" s="42"/>
    </row>
    <row r="14" spans="1:16">
      <c r="A14" s="49" t="s">
        <v>16</v>
      </c>
      <c r="B14" s="46"/>
      <c r="C14" s="46"/>
      <c r="D14" s="46"/>
      <c r="E14" s="46"/>
      <c r="F14" s="46"/>
      <c r="G14" s="46"/>
      <c r="H14" s="46"/>
      <c r="I14" s="46"/>
      <c r="J14" s="46"/>
      <c r="K14" s="46"/>
      <c r="L14" s="46"/>
      <c r="M14" s="46"/>
      <c r="N14" s="46"/>
      <c r="O14" s="46"/>
      <c r="P14" s="46"/>
    </row>
    <row r="15" spans="1:16">
      <c r="A15" s="41" t="s">
        <v>17</v>
      </c>
      <c r="B15" s="104" t="s">
        <v>18</v>
      </c>
      <c r="C15" s="104"/>
      <c r="D15" s="104"/>
      <c r="E15" s="104"/>
      <c r="F15" s="104"/>
      <c r="G15" s="104"/>
      <c r="H15" s="104"/>
      <c r="I15" s="104"/>
      <c r="J15" s="104"/>
      <c r="K15" s="104"/>
      <c r="L15" s="104"/>
      <c r="M15" s="104"/>
      <c r="N15" s="104"/>
      <c r="O15" s="104"/>
      <c r="P15" s="104"/>
    </row>
    <row r="16" spans="1:16">
      <c r="A16" s="41" t="s">
        <v>19</v>
      </c>
      <c r="B16" s="105" t="s">
        <v>20</v>
      </c>
      <c r="C16" s="105"/>
      <c r="D16" s="105"/>
      <c r="E16" s="105"/>
      <c r="F16" s="105"/>
      <c r="G16" s="105"/>
      <c r="H16" s="105"/>
      <c r="I16" s="105"/>
      <c r="J16" s="105"/>
      <c r="K16" s="105"/>
      <c r="L16" s="105"/>
      <c r="M16" s="105"/>
      <c r="N16" s="105"/>
      <c r="O16" s="105"/>
      <c r="P16" s="105"/>
    </row>
    <row r="17" spans="1:16">
      <c r="A17" s="41" t="s">
        <v>21</v>
      </c>
      <c r="B17" s="105" t="s">
        <v>22</v>
      </c>
      <c r="C17" s="105"/>
      <c r="D17" s="105"/>
      <c r="E17" s="105"/>
      <c r="F17" s="105"/>
      <c r="G17" s="105"/>
      <c r="H17" s="105"/>
      <c r="I17" s="105"/>
      <c r="J17" s="105"/>
      <c r="K17" s="105"/>
      <c r="L17" s="105"/>
      <c r="M17" s="105"/>
      <c r="N17" s="105"/>
      <c r="O17" s="105"/>
      <c r="P17" s="105"/>
    </row>
    <row r="18" spans="1:16">
      <c r="A18" s="41" t="s">
        <v>23</v>
      </c>
      <c r="B18" s="105" t="s">
        <v>24</v>
      </c>
      <c r="C18" s="105"/>
      <c r="D18" s="105"/>
      <c r="E18" s="105"/>
      <c r="F18" s="105"/>
      <c r="G18" s="105"/>
      <c r="H18" s="105"/>
      <c r="I18" s="105"/>
      <c r="J18" s="105"/>
      <c r="K18" s="105"/>
      <c r="L18" s="105"/>
      <c r="M18" s="105"/>
      <c r="N18" s="105"/>
      <c r="O18" s="105"/>
      <c r="P18" s="105"/>
    </row>
    <row r="19" spans="1:16">
      <c r="A19" s="41" t="s">
        <v>25</v>
      </c>
      <c r="B19" s="105" t="s">
        <v>26</v>
      </c>
      <c r="C19" s="105"/>
      <c r="D19" s="105"/>
      <c r="E19" s="105"/>
      <c r="F19" s="105"/>
      <c r="G19" s="105"/>
      <c r="H19" s="105"/>
      <c r="I19" s="105"/>
      <c r="J19" s="105"/>
      <c r="K19" s="105"/>
      <c r="L19" s="105"/>
      <c r="M19" s="105"/>
      <c r="N19" s="105"/>
      <c r="O19" s="105"/>
      <c r="P19" s="105"/>
    </row>
    <row r="20" spans="1:16">
      <c r="A20" s="41" t="s">
        <v>27</v>
      </c>
      <c r="B20" s="105" t="s">
        <v>28</v>
      </c>
      <c r="C20" s="105"/>
      <c r="D20" s="105"/>
      <c r="E20" s="105"/>
      <c r="F20" s="105"/>
      <c r="G20" s="105"/>
      <c r="H20" s="105"/>
      <c r="I20" s="105"/>
      <c r="J20" s="105"/>
      <c r="K20" s="105"/>
      <c r="L20" s="105"/>
      <c r="M20" s="105"/>
      <c r="N20" s="105"/>
      <c r="O20" s="105"/>
      <c r="P20" s="105"/>
    </row>
    <row r="21" spans="1:16">
      <c r="A21" s="41" t="s">
        <v>29</v>
      </c>
      <c r="B21" s="105" t="s">
        <v>30</v>
      </c>
      <c r="C21" s="105"/>
      <c r="D21" s="105"/>
      <c r="E21" s="105"/>
      <c r="F21" s="105"/>
      <c r="G21" s="105"/>
      <c r="H21" s="105"/>
      <c r="I21" s="105"/>
      <c r="J21" s="105"/>
      <c r="K21" s="105"/>
      <c r="L21" s="105"/>
      <c r="M21" s="105"/>
      <c r="N21" s="105"/>
      <c r="O21" s="105"/>
      <c r="P21" s="105"/>
    </row>
    <row r="22" spans="1:16">
      <c r="A22" s="41" t="s">
        <v>31</v>
      </c>
      <c r="B22" s="105" t="s">
        <v>32</v>
      </c>
      <c r="C22" s="105"/>
      <c r="D22" s="105"/>
      <c r="E22" s="105"/>
      <c r="F22" s="105"/>
      <c r="G22" s="105"/>
      <c r="H22" s="105"/>
      <c r="I22" s="105"/>
      <c r="J22" s="105"/>
      <c r="K22" s="105"/>
      <c r="L22" s="105"/>
      <c r="M22" s="105"/>
      <c r="N22" s="105"/>
      <c r="O22" s="105"/>
      <c r="P22" s="105"/>
    </row>
    <row r="23" spans="1:16">
      <c r="A23" s="41" t="s">
        <v>33</v>
      </c>
      <c r="B23" s="106" t="s">
        <v>34</v>
      </c>
      <c r="C23" s="106"/>
      <c r="D23" s="106"/>
      <c r="E23" s="106"/>
      <c r="F23" s="106"/>
      <c r="G23" s="106"/>
      <c r="H23" s="106"/>
      <c r="I23" s="106"/>
      <c r="J23" s="106"/>
      <c r="K23" s="106"/>
      <c r="L23" s="106"/>
      <c r="M23" s="106"/>
      <c r="N23" s="106"/>
      <c r="O23" s="106"/>
      <c r="P23" s="106"/>
    </row>
    <row r="24" spans="1:16" s="78" customFormat="1">
      <c r="A24" s="41" t="s">
        <v>35</v>
      </c>
      <c r="B24" s="99" t="s">
        <v>36</v>
      </c>
      <c r="C24" s="99"/>
      <c r="D24" s="99"/>
      <c r="E24" s="99"/>
      <c r="F24" s="99"/>
      <c r="G24" s="99"/>
      <c r="H24" s="99"/>
      <c r="I24" s="99"/>
      <c r="J24" s="99"/>
      <c r="K24" s="99"/>
      <c r="L24" s="99"/>
      <c r="M24" s="99"/>
      <c r="N24" s="99"/>
      <c r="O24" s="99"/>
      <c r="P24" s="99"/>
    </row>
    <row r="25" spans="1:16">
      <c r="A25" s="41" t="s">
        <v>37</v>
      </c>
      <c r="B25" s="105" t="s">
        <v>38</v>
      </c>
      <c r="C25" s="105"/>
      <c r="D25" s="105"/>
      <c r="E25" s="105"/>
      <c r="F25" s="105"/>
      <c r="G25" s="105"/>
      <c r="H25" s="105"/>
      <c r="I25" s="105"/>
      <c r="J25" s="105"/>
      <c r="K25" s="105"/>
      <c r="L25" s="105"/>
      <c r="M25" s="105"/>
      <c r="N25" s="105"/>
      <c r="O25" s="105"/>
      <c r="P25" s="105"/>
    </row>
    <row r="26" spans="1:16">
      <c r="A26" s="54" t="s">
        <v>39</v>
      </c>
      <c r="B26" s="105" t="s">
        <v>40</v>
      </c>
      <c r="C26" s="105"/>
      <c r="D26" s="105"/>
      <c r="E26" s="105"/>
      <c r="F26" s="105"/>
      <c r="G26" s="105"/>
      <c r="H26" s="105"/>
      <c r="I26" s="105"/>
      <c r="J26" s="105"/>
      <c r="K26" s="105"/>
      <c r="L26" s="105"/>
      <c r="M26" s="105"/>
      <c r="N26" s="105"/>
      <c r="O26" s="105"/>
      <c r="P26" s="105"/>
    </row>
    <row r="27" spans="1:16" s="5" customFormat="1">
      <c r="A27" s="21"/>
      <c r="B27" s="42"/>
      <c r="C27" s="42"/>
      <c r="D27" s="42"/>
      <c r="E27" s="42"/>
      <c r="F27" s="42"/>
      <c r="G27" s="42"/>
      <c r="H27" s="42"/>
      <c r="I27" s="42"/>
      <c r="J27" s="42"/>
      <c r="K27" s="42"/>
      <c r="L27" s="42"/>
      <c r="M27" s="42"/>
      <c r="N27" s="42"/>
      <c r="O27" s="42"/>
      <c r="P27" s="42"/>
    </row>
    <row r="28" spans="1:16" s="5" customFormat="1">
      <c r="A28" s="49" t="s">
        <v>41</v>
      </c>
      <c r="B28" s="46"/>
      <c r="C28" s="46"/>
      <c r="D28" s="46"/>
      <c r="E28" s="46"/>
      <c r="F28" s="46"/>
      <c r="G28" s="46"/>
      <c r="H28" s="46"/>
      <c r="I28" s="46"/>
      <c r="J28" s="46"/>
      <c r="K28" s="46"/>
      <c r="L28" s="46"/>
      <c r="M28" s="46"/>
      <c r="N28" s="46"/>
      <c r="O28" s="46"/>
      <c r="P28" s="46"/>
    </row>
    <row r="29" spans="1:16" s="52" customFormat="1">
      <c r="A29" s="55" t="s">
        <v>42</v>
      </c>
      <c r="B29" s="79"/>
      <c r="C29" s="51"/>
      <c r="D29" s="51"/>
      <c r="E29" s="51"/>
      <c r="F29" s="51"/>
      <c r="G29" s="51"/>
      <c r="H29" s="51"/>
      <c r="I29" s="51"/>
      <c r="J29" s="51"/>
      <c r="K29" s="51"/>
      <c r="L29" s="51"/>
      <c r="M29" s="51"/>
      <c r="N29" s="51"/>
      <c r="O29" s="51"/>
      <c r="P29" s="51"/>
    </row>
    <row r="30" spans="1:16" s="52" customFormat="1">
      <c r="A30" s="55" t="s">
        <v>43</v>
      </c>
      <c r="B30" s="51"/>
      <c r="C30" s="51"/>
      <c r="D30" s="51"/>
      <c r="E30" s="51"/>
      <c r="F30" s="51"/>
      <c r="G30" s="51"/>
      <c r="H30" s="51"/>
      <c r="I30" s="51"/>
      <c r="J30" s="51"/>
      <c r="K30" s="51"/>
      <c r="L30" s="51"/>
      <c r="M30" s="51"/>
      <c r="N30" s="51"/>
      <c r="O30" s="51"/>
      <c r="P30" s="51"/>
    </row>
    <row r="31" spans="1:16" s="52" customFormat="1">
      <c r="A31" s="55" t="s">
        <v>44</v>
      </c>
      <c r="B31" s="51"/>
      <c r="C31" s="51"/>
      <c r="D31" s="51"/>
      <c r="E31" s="51"/>
      <c r="F31" s="51"/>
      <c r="G31" s="51"/>
      <c r="H31" s="51"/>
      <c r="I31" s="51"/>
      <c r="J31" s="51"/>
      <c r="K31" s="51"/>
      <c r="L31" s="51"/>
      <c r="M31" s="51"/>
      <c r="N31" s="51"/>
      <c r="O31" s="51"/>
      <c r="P31" s="51"/>
    </row>
    <row r="32" spans="1:16" s="52" customFormat="1">
      <c r="A32" s="55" t="s">
        <v>45</v>
      </c>
      <c r="B32" s="51"/>
      <c r="C32" s="51"/>
      <c r="D32" s="51"/>
      <c r="E32" s="51"/>
      <c r="F32" s="51"/>
      <c r="G32" s="51"/>
      <c r="H32" s="51"/>
      <c r="I32" s="51"/>
      <c r="J32" s="51"/>
      <c r="K32" s="51"/>
      <c r="L32" s="51"/>
      <c r="M32" s="51"/>
      <c r="N32" s="51"/>
      <c r="O32" s="51"/>
      <c r="P32" s="51"/>
    </row>
    <row r="33" spans="1:16" s="52" customFormat="1">
      <c r="A33" s="55" t="s">
        <v>46</v>
      </c>
      <c r="B33" s="51"/>
      <c r="C33" s="51"/>
      <c r="D33" s="51"/>
      <c r="E33" s="51"/>
      <c r="F33" s="51"/>
      <c r="G33" s="51"/>
      <c r="H33" s="51"/>
      <c r="I33" s="51"/>
      <c r="J33" s="51"/>
      <c r="K33" s="51"/>
      <c r="L33" s="51"/>
      <c r="M33" s="51"/>
      <c r="N33" s="51"/>
      <c r="O33" s="51"/>
      <c r="P33" s="51"/>
    </row>
    <row r="34" spans="1:16" s="52" customFormat="1">
      <c r="A34" s="55" t="s">
        <v>47</v>
      </c>
      <c r="B34" s="51"/>
      <c r="C34" s="51"/>
      <c r="D34" s="51"/>
      <c r="E34" s="51"/>
      <c r="F34" s="51"/>
      <c r="G34" s="51"/>
      <c r="H34" s="51"/>
      <c r="I34" s="51"/>
      <c r="J34" s="51"/>
      <c r="K34" s="51"/>
      <c r="L34" s="51"/>
      <c r="M34" s="51"/>
      <c r="N34" s="51"/>
      <c r="O34" s="51"/>
      <c r="P34" s="51"/>
    </row>
    <row r="35" spans="1:16" s="52" customFormat="1">
      <c r="A35" s="55" t="s">
        <v>48</v>
      </c>
      <c r="B35" s="51"/>
      <c r="C35" s="51"/>
      <c r="D35" s="51"/>
      <c r="E35" s="51"/>
      <c r="F35" s="51"/>
      <c r="G35" s="51"/>
      <c r="H35" s="51"/>
      <c r="I35" s="51"/>
      <c r="J35" s="51"/>
      <c r="K35" s="51"/>
      <c r="L35" s="51"/>
      <c r="M35" s="51"/>
      <c r="N35" s="51"/>
      <c r="O35" s="51"/>
      <c r="P35" s="51"/>
    </row>
    <row r="36" spans="1:16" s="52" customFormat="1">
      <c r="A36" s="55" t="s">
        <v>49</v>
      </c>
      <c r="B36" s="51"/>
      <c r="C36" s="51"/>
      <c r="D36" s="51"/>
      <c r="E36" s="51"/>
      <c r="F36" s="51"/>
      <c r="G36" s="51"/>
      <c r="H36" s="51"/>
      <c r="I36" s="51"/>
      <c r="J36" s="51"/>
      <c r="K36" s="51"/>
      <c r="L36" s="51"/>
      <c r="M36" s="51"/>
      <c r="N36" s="51"/>
      <c r="O36" s="51"/>
      <c r="P36" s="51"/>
    </row>
    <row r="37" spans="1:16" s="52" customFormat="1">
      <c r="A37" s="22"/>
      <c r="B37" s="53"/>
      <c r="C37" s="53"/>
      <c r="D37" s="53"/>
      <c r="E37" s="53"/>
      <c r="F37" s="53"/>
      <c r="G37" s="53"/>
      <c r="H37" s="53"/>
      <c r="I37" s="53"/>
      <c r="J37" s="53"/>
      <c r="K37" s="53"/>
      <c r="L37" s="53"/>
      <c r="M37" s="53"/>
      <c r="N37" s="53"/>
      <c r="O37" s="53"/>
      <c r="P37" s="53"/>
    </row>
    <row r="38" spans="1:16" s="52" customFormat="1">
      <c r="A38" s="49" t="s">
        <v>50</v>
      </c>
      <c r="B38" s="46"/>
      <c r="C38" s="46"/>
      <c r="D38" s="46"/>
      <c r="E38" s="46"/>
      <c r="F38" s="46"/>
      <c r="G38" s="46"/>
      <c r="H38" s="46"/>
      <c r="I38" s="46"/>
      <c r="J38" s="46"/>
      <c r="K38" s="46"/>
      <c r="L38" s="46"/>
      <c r="M38" s="46"/>
      <c r="N38" s="46"/>
      <c r="O38" s="46"/>
      <c r="P38" s="46"/>
    </row>
    <row r="39" spans="1:16" s="52" customFormat="1" ht="46.5" customHeight="1">
      <c r="A39" s="55" t="s">
        <v>51</v>
      </c>
      <c r="B39" s="107" t="s">
        <v>52</v>
      </c>
      <c r="C39" s="107"/>
      <c r="D39" s="107"/>
      <c r="E39" s="107"/>
      <c r="F39" s="107"/>
      <c r="G39" s="107"/>
      <c r="H39" s="107"/>
      <c r="I39" s="107"/>
      <c r="J39" s="107"/>
      <c r="K39" s="107"/>
      <c r="L39" s="107"/>
      <c r="M39" s="107"/>
      <c r="N39" s="107"/>
      <c r="O39" s="107"/>
      <c r="P39" s="107"/>
    </row>
    <row r="40" spans="1:16">
      <c r="A40" s="21"/>
      <c r="B40" s="42"/>
      <c r="C40" s="42"/>
      <c r="D40" s="42"/>
      <c r="E40" s="42"/>
      <c r="F40" s="42"/>
      <c r="G40" s="42"/>
      <c r="H40" s="42"/>
      <c r="I40" s="42"/>
      <c r="J40" s="42"/>
      <c r="K40" s="42"/>
      <c r="L40" s="42"/>
      <c r="M40" s="42"/>
      <c r="N40" s="42"/>
      <c r="O40" s="42"/>
      <c r="P40" s="42"/>
    </row>
    <row r="41" spans="1:16">
      <c r="A41" s="49" t="s">
        <v>53</v>
      </c>
      <c r="B41" s="46"/>
      <c r="C41" s="46"/>
      <c r="D41" s="46"/>
      <c r="E41" s="46"/>
      <c r="F41" s="46"/>
      <c r="G41" s="46"/>
      <c r="H41" s="46"/>
      <c r="I41" s="46"/>
      <c r="J41" s="46"/>
      <c r="K41" s="46"/>
      <c r="L41" s="46"/>
      <c r="M41" s="46"/>
      <c r="N41" s="46"/>
      <c r="O41" s="46"/>
      <c r="P41" s="46"/>
    </row>
    <row r="42" spans="1:16">
      <c r="A42" s="33"/>
      <c r="B42" s="105" t="s">
        <v>54</v>
      </c>
      <c r="C42" s="105"/>
      <c r="D42" s="105"/>
      <c r="E42" s="105"/>
      <c r="F42" s="105"/>
      <c r="G42" s="105"/>
      <c r="H42" s="105"/>
      <c r="I42" s="105"/>
      <c r="J42" s="105"/>
      <c r="K42" s="105"/>
      <c r="L42" s="105"/>
      <c r="M42" s="105"/>
      <c r="N42" s="105"/>
      <c r="O42" s="105"/>
      <c r="P42" s="105"/>
    </row>
    <row r="43" spans="1:16">
      <c r="A43" s="32"/>
      <c r="B43" s="105" t="s">
        <v>55</v>
      </c>
      <c r="C43" s="105"/>
      <c r="D43" s="105"/>
      <c r="E43" s="105"/>
      <c r="F43" s="105"/>
      <c r="G43" s="105"/>
      <c r="H43" s="105"/>
      <c r="I43" s="105"/>
      <c r="J43" s="105"/>
      <c r="K43" s="105"/>
      <c r="L43" s="105"/>
      <c r="M43" s="105"/>
      <c r="N43" s="105"/>
      <c r="O43" s="105"/>
      <c r="P43" s="105"/>
    </row>
    <row r="44" spans="1:16">
      <c r="A44" s="28"/>
      <c r="B44" s="105" t="s">
        <v>56</v>
      </c>
      <c r="C44" s="105"/>
      <c r="D44" s="105"/>
      <c r="E44" s="105"/>
      <c r="F44" s="105"/>
      <c r="G44" s="105"/>
      <c r="H44" s="105"/>
      <c r="I44" s="105"/>
      <c r="J44" s="105"/>
      <c r="K44" s="105"/>
      <c r="L44" s="105"/>
      <c r="M44" s="105"/>
      <c r="N44" s="105"/>
      <c r="O44" s="105"/>
      <c r="P44" s="105"/>
    </row>
    <row r="45" spans="1:16">
      <c r="A45" s="57"/>
      <c r="B45" s="99" t="s">
        <v>57</v>
      </c>
      <c r="C45" s="99"/>
      <c r="D45" s="99"/>
      <c r="E45" s="99"/>
      <c r="F45" s="99"/>
      <c r="G45" s="99"/>
      <c r="H45" s="99"/>
      <c r="I45" s="99"/>
      <c r="J45" s="99"/>
      <c r="K45" s="99"/>
      <c r="L45" s="99"/>
      <c r="M45" s="99"/>
      <c r="N45" s="99"/>
      <c r="O45" s="99"/>
      <c r="P45" s="99"/>
    </row>
  </sheetData>
  <mergeCells count="21">
    <mergeCell ref="B20:P20"/>
    <mergeCell ref="B21:P21"/>
    <mergeCell ref="B22:P22"/>
    <mergeCell ref="B44:P44"/>
    <mergeCell ref="B23:P23"/>
    <mergeCell ref="B25:P25"/>
    <mergeCell ref="B26:P26"/>
    <mergeCell ref="B42:P42"/>
    <mergeCell ref="B43:P43"/>
    <mergeCell ref="B39:P39"/>
    <mergeCell ref="B15:P15"/>
    <mergeCell ref="B16:P16"/>
    <mergeCell ref="B17:P17"/>
    <mergeCell ref="B18:P18"/>
    <mergeCell ref="B19:P19"/>
    <mergeCell ref="B2:P2"/>
    <mergeCell ref="B6:P6"/>
    <mergeCell ref="B7:P7"/>
    <mergeCell ref="B11:P11"/>
    <mergeCell ref="B12:P12"/>
    <mergeCell ref="B3:P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8D781-BF1D-4476-B40C-688AD586801B}">
  <dimension ref="A1:H104"/>
  <sheetViews>
    <sheetView zoomScaleNormal="100" workbookViewId="0">
      <pane ySplit="1" topLeftCell="A99" activePane="bottomLeft" state="frozen"/>
      <selection pane="bottomLeft" activeCell="B103" sqref="B103"/>
      <selection activeCell="D1" sqref="D1"/>
    </sheetView>
  </sheetViews>
  <sheetFormatPr defaultColWidth="8.5703125" defaultRowHeight="15"/>
  <cols>
    <col min="1" max="1" width="33.85546875" style="2" customWidth="1"/>
    <col min="2" max="2" width="34.5703125" style="2" customWidth="1"/>
    <col min="3" max="3" width="44.85546875" style="2" bestFit="1" customWidth="1"/>
    <col min="4" max="4" width="30.5703125" style="2" customWidth="1"/>
    <col min="5" max="6" width="29.42578125" style="2" customWidth="1"/>
    <col min="7" max="7" width="22.42578125" style="2" customWidth="1"/>
    <col min="8" max="8" width="21.5703125" style="1" customWidth="1"/>
    <col min="9" max="16384" width="8.5703125" style="1"/>
  </cols>
  <sheetData>
    <row r="1" spans="1:7">
      <c r="A1" s="26" t="str" cm="1">
        <f t="array" aca="1" ref="A1" ca="1">HYPERLINK("#"&amp;CELL("address",INDEX('Read Me'!A41,MATCH("Field Name Color Key",'Read Me'!A41))),"Field Name")</f>
        <v>Field Name</v>
      </c>
      <c r="B1" s="26" t="str" cm="1">
        <f t="array" aca="1" ref="B1" ca="1">HYPERLINK("#"&amp;CELL("address",INDEX('Read Me'!A14,MATCH("Data type definitions",'Read Me'!A14))),"Data Type")</f>
        <v>Data Type</v>
      </c>
      <c r="C1" s="101" t="s">
        <v>58</v>
      </c>
      <c r="D1" s="101" t="s">
        <v>59</v>
      </c>
      <c r="E1" s="101" t="s">
        <v>60</v>
      </c>
      <c r="F1" s="26" t="str" cm="1">
        <f t="array" aca="1" ref="F1" ca="1">HYPERLINK("#"&amp;CELL("address",INDEX('Read Me'!A1,MATCH("Submission and data file notes",'Read Me'!A1))),"Submission Requirement")</f>
        <v>Submission Requirement</v>
      </c>
      <c r="G1" s="101" t="s">
        <v>61</v>
      </c>
    </row>
    <row r="2" spans="1:7">
      <c r="A2" s="18"/>
      <c r="B2" s="18"/>
      <c r="C2" s="18"/>
      <c r="D2" s="18"/>
      <c r="E2" s="18"/>
      <c r="F2" s="18"/>
      <c r="G2" s="18"/>
    </row>
    <row r="3" spans="1:7">
      <c r="A3" s="17" t="s">
        <v>42</v>
      </c>
      <c r="B3" s="12"/>
      <c r="C3" s="12"/>
      <c r="D3" s="12"/>
      <c r="E3" s="12"/>
      <c r="F3" s="12"/>
      <c r="G3" s="12"/>
    </row>
    <row r="4" spans="1:7" ht="45">
      <c r="A4" s="33" t="s">
        <v>62</v>
      </c>
      <c r="B4" s="101" t="s">
        <v>31</v>
      </c>
      <c r="C4" s="101" t="s">
        <v>63</v>
      </c>
      <c r="D4" s="26" t="str" cm="1">
        <f t="array" aca="1" ref="D4" ca="1">HYPERLINK("#"&amp;CELL("address",INDEX('Value Sets'!$F$1:$BX$1,MATCH("vs_"&amp;A4,'Value Sets'!$F$1:$BX$1))),"[See Value Sets: vs_"&amp;A4&amp;"]")</f>
        <v>[See Value Sets: vs_reporting_jurisdiction]</v>
      </c>
      <c r="E4" s="101" t="s">
        <v>64</v>
      </c>
      <c r="F4" s="101" t="s">
        <v>65</v>
      </c>
      <c r="G4" s="6" t="s">
        <v>66</v>
      </c>
    </row>
    <row r="5" spans="1:7">
      <c r="A5" s="18"/>
      <c r="B5" s="18"/>
      <c r="C5" s="18"/>
      <c r="D5" s="18"/>
      <c r="E5" s="18"/>
      <c r="F5" s="18"/>
      <c r="G5" s="19"/>
    </row>
    <row r="6" spans="1:7">
      <c r="A6" s="17" t="s">
        <v>43</v>
      </c>
      <c r="B6" s="12"/>
      <c r="C6" s="12"/>
      <c r="D6" s="12"/>
      <c r="E6" s="12"/>
      <c r="F6" s="12"/>
      <c r="G6" s="12"/>
    </row>
    <row r="7" spans="1:7" s="87" customFormat="1" ht="83.25" customHeight="1">
      <c r="A7" s="88" t="s">
        <v>67</v>
      </c>
      <c r="B7" s="100" t="s">
        <v>68</v>
      </c>
      <c r="C7" s="100" t="s">
        <v>69</v>
      </c>
      <c r="D7" s="100"/>
      <c r="E7" s="100"/>
      <c r="F7" s="24" t="s">
        <v>65</v>
      </c>
      <c r="G7" s="24" t="s">
        <v>66</v>
      </c>
    </row>
    <row r="8" spans="1:7" ht="120">
      <c r="A8" s="28" t="s">
        <v>70</v>
      </c>
      <c r="B8" s="1" t="s">
        <v>71</v>
      </c>
      <c r="C8" s="1" t="s">
        <v>72</v>
      </c>
      <c r="D8" s="1" t="s">
        <v>73</v>
      </c>
      <c r="E8" s="1" t="s">
        <v>64</v>
      </c>
      <c r="F8" s="24" t="s">
        <v>65</v>
      </c>
      <c r="G8" s="24" t="s">
        <v>66</v>
      </c>
    </row>
    <row r="9" spans="1:7" ht="30">
      <c r="A9" s="28" t="s">
        <v>74</v>
      </c>
      <c r="B9" s="1" t="s">
        <v>75</v>
      </c>
      <c r="C9" s="100" t="s">
        <v>76</v>
      </c>
      <c r="D9" s="100" t="s">
        <v>73</v>
      </c>
      <c r="E9" s="1" t="s">
        <v>64</v>
      </c>
      <c r="F9" s="24" t="s">
        <v>65</v>
      </c>
      <c r="G9" s="24" t="s">
        <v>66</v>
      </c>
    </row>
    <row r="10" spans="1:7" ht="60">
      <c r="A10" s="33" t="s">
        <v>77</v>
      </c>
      <c r="B10" s="1" t="s">
        <v>21</v>
      </c>
      <c r="C10" s="29" t="s">
        <v>78</v>
      </c>
      <c r="D10" s="1" t="s">
        <v>79</v>
      </c>
      <c r="E10" s="1" t="s">
        <v>64</v>
      </c>
      <c r="F10" s="24" t="s">
        <v>65</v>
      </c>
      <c r="G10" s="24" t="s">
        <v>66</v>
      </c>
    </row>
    <row r="11" spans="1:7" ht="90">
      <c r="A11" s="28" t="s">
        <v>80</v>
      </c>
      <c r="B11" s="100" t="s">
        <v>19</v>
      </c>
      <c r="C11" s="100" t="s">
        <v>81</v>
      </c>
      <c r="D11" s="100" t="s">
        <v>82</v>
      </c>
      <c r="E11" s="1" t="s">
        <v>83</v>
      </c>
      <c r="F11" s="24" t="s">
        <v>84</v>
      </c>
      <c r="G11" s="24" t="s">
        <v>66</v>
      </c>
    </row>
    <row r="12" spans="1:7" ht="75">
      <c r="A12" s="28" t="s">
        <v>85</v>
      </c>
      <c r="B12" s="100" t="s">
        <v>31</v>
      </c>
      <c r="C12" s="100" t="s">
        <v>86</v>
      </c>
      <c r="D12" s="26" t="str" cm="1">
        <f t="array" aca="1" ref="D12" ca="1">HYPERLINK("#"&amp;CELL("address",INDEX('Value Sets'!$F$1:$BX$1,MATCH("vs_"&amp;A12,'Value Sets'!$F$1:$BX$1))),"[See Value Sets: vs_"&amp;A12&amp;"]")</f>
        <v>[See Value Sets: vs_sample_location]</v>
      </c>
      <c r="E12" s="1" t="s">
        <v>64</v>
      </c>
      <c r="F12" s="30" t="s">
        <v>65</v>
      </c>
      <c r="G12" s="24" t="s">
        <v>87</v>
      </c>
    </row>
    <row r="13" spans="1:7" ht="60">
      <c r="A13" s="28" t="s">
        <v>88</v>
      </c>
      <c r="B13" s="100" t="s">
        <v>17</v>
      </c>
      <c r="C13" s="100" t="s">
        <v>89</v>
      </c>
      <c r="D13" s="100" t="s">
        <v>90</v>
      </c>
      <c r="E13" s="1" t="s">
        <v>64</v>
      </c>
      <c r="F13" s="30" t="s">
        <v>65</v>
      </c>
      <c r="G13" s="30" t="s">
        <v>91</v>
      </c>
    </row>
    <row r="14" spans="1:7" ht="60">
      <c r="A14" s="28" t="s">
        <v>92</v>
      </c>
      <c r="B14" s="100" t="s">
        <v>31</v>
      </c>
      <c r="C14" s="100" t="s">
        <v>93</v>
      </c>
      <c r="D14" s="26" t="str" cm="1">
        <f t="array" aca="1" ref="D14" ca="1">HYPERLINK("#"&amp;CELL("address",INDEX('Value Sets'!$F$1:$BX$1,MATCH("vs_"&amp;A14,'Value Sets'!$F$1:$BX$1))),"[See Value Sets: vs_"&amp;A14&amp;"]")</f>
        <v>[See Value Sets: vs_institution_type]</v>
      </c>
      <c r="E14" s="1" t="s">
        <v>64</v>
      </c>
      <c r="F14" s="100" t="s">
        <v>65</v>
      </c>
      <c r="G14" s="24" t="s">
        <v>66</v>
      </c>
    </row>
    <row r="15" spans="1:7">
      <c r="A15" s="18"/>
      <c r="B15" s="18"/>
      <c r="C15" s="21"/>
      <c r="D15" s="21"/>
      <c r="E15" s="18"/>
      <c r="F15" s="22"/>
      <c r="G15" s="19"/>
    </row>
    <row r="16" spans="1:7">
      <c r="A16" s="17" t="s">
        <v>44</v>
      </c>
      <c r="B16" s="12"/>
      <c r="C16" s="13"/>
      <c r="D16" s="13"/>
      <c r="E16" s="12"/>
      <c r="F16" s="14"/>
      <c r="G16" s="15"/>
    </row>
    <row r="17" spans="1:8" s="81" customFormat="1" ht="90">
      <c r="A17" s="84" t="s">
        <v>94</v>
      </c>
      <c r="B17" s="100" t="s">
        <v>95</v>
      </c>
      <c r="C17" s="100" t="s">
        <v>96</v>
      </c>
      <c r="D17" s="100" t="s">
        <v>97</v>
      </c>
      <c r="E17" s="100" t="s">
        <v>64</v>
      </c>
      <c r="F17" s="100" t="s">
        <v>65</v>
      </c>
      <c r="G17" s="29" t="s">
        <v>66</v>
      </c>
      <c r="H17" s="100"/>
    </row>
    <row r="18" spans="1:8" s="81" customFormat="1" ht="90">
      <c r="A18" s="85" t="s">
        <v>98</v>
      </c>
      <c r="B18" s="100" t="s">
        <v>99</v>
      </c>
      <c r="C18" s="100" t="s">
        <v>100</v>
      </c>
      <c r="D18" s="100" t="s">
        <v>101</v>
      </c>
      <c r="E18" s="100" t="s">
        <v>64</v>
      </c>
      <c r="F18" s="100" t="s">
        <v>84</v>
      </c>
      <c r="G18" s="29" t="s">
        <v>66</v>
      </c>
      <c r="H18" s="100"/>
    </row>
    <row r="19" spans="1:8" ht="105">
      <c r="A19" s="28" t="s">
        <v>102</v>
      </c>
      <c r="B19" s="101" t="s">
        <v>17</v>
      </c>
      <c r="C19" s="6" t="s">
        <v>103</v>
      </c>
      <c r="D19" s="8" t="s">
        <v>104</v>
      </c>
      <c r="E19" s="101" t="s">
        <v>64</v>
      </c>
      <c r="F19" s="6" t="s">
        <v>65</v>
      </c>
      <c r="G19" s="6" t="s">
        <v>66</v>
      </c>
    </row>
    <row r="20" spans="1:8" ht="60">
      <c r="A20" s="28" t="s">
        <v>105</v>
      </c>
      <c r="B20" s="101" t="s">
        <v>31</v>
      </c>
      <c r="C20" s="6" t="s">
        <v>106</v>
      </c>
      <c r="D20" s="25" t="str" cm="1">
        <f t="array" aca="1" ref="D20" ca="1">HYPERLINK("#"&amp;CELL("address",INDEX('Value Sets'!$F$1:$BX$1,MATCH("vs_"&amp;A20,'Value Sets'!$F$1:$BX$1))),"[See Value Sets: vs_"&amp;A20&amp;"]")</f>
        <v>[See Value Sets: vs_wwtp_jurisdiction]</v>
      </c>
      <c r="E20" s="101" t="s">
        <v>64</v>
      </c>
      <c r="F20" s="6" t="s">
        <v>65</v>
      </c>
      <c r="G20" s="6" t="s">
        <v>66</v>
      </c>
    </row>
    <row r="21" spans="1:8" ht="75">
      <c r="A21" s="28" t="s">
        <v>107</v>
      </c>
      <c r="B21" s="1" t="s">
        <v>19</v>
      </c>
      <c r="C21" s="29" t="s">
        <v>108</v>
      </c>
      <c r="D21" s="1" t="s">
        <v>79</v>
      </c>
      <c r="E21" s="1" t="s">
        <v>109</v>
      </c>
      <c r="F21" s="24" t="s">
        <v>65</v>
      </c>
      <c r="G21" s="24" t="s">
        <v>66</v>
      </c>
    </row>
    <row r="22" spans="1:8" ht="60">
      <c r="A22" s="28" t="s">
        <v>110</v>
      </c>
      <c r="B22" s="101" t="s">
        <v>19</v>
      </c>
      <c r="C22" s="6" t="s">
        <v>111</v>
      </c>
      <c r="D22" s="7" t="s">
        <v>112</v>
      </c>
      <c r="E22" s="7" t="s">
        <v>113</v>
      </c>
      <c r="F22" s="6" t="s">
        <v>84</v>
      </c>
      <c r="G22" s="6" t="s">
        <v>66</v>
      </c>
    </row>
    <row r="23" spans="1:8" ht="60">
      <c r="A23" s="28" t="s">
        <v>114</v>
      </c>
      <c r="B23" s="101" t="s">
        <v>31</v>
      </c>
      <c r="C23" s="6" t="s">
        <v>115</v>
      </c>
      <c r="D23" s="25" t="str" cm="1">
        <f t="array" aca="1" ref="D23" ca="1">HYPERLINK("#"&amp;CELL("address",INDEX('Value Sets'!$F$1:$BX$1,MATCH("vs_yne",'Value Sets'!$F$1:$BX$1))),"[See Value Sets: vs_yne]")</f>
        <v>[See Value Sets: vs_yne]</v>
      </c>
      <c r="E23" s="101" t="s">
        <v>64</v>
      </c>
      <c r="F23" s="6" t="s">
        <v>84</v>
      </c>
      <c r="G23" s="6" t="s">
        <v>66</v>
      </c>
    </row>
    <row r="24" spans="1:8" ht="60">
      <c r="A24" s="28" t="s">
        <v>116</v>
      </c>
      <c r="B24" s="101" t="s">
        <v>31</v>
      </c>
      <c r="C24" s="6" t="s">
        <v>117</v>
      </c>
      <c r="D24" s="25" t="str" cm="1">
        <f t="array" aca="1" ref="D24" ca="1">HYPERLINK("#"&amp;CELL("address",INDEX('Value Sets'!$F$1:$BX$1,MATCH("vs_yne",'Value Sets'!$F$1:$BX$1))),"[See Value Sets: vs_yne]")</f>
        <v>[See Value Sets: vs_yne]</v>
      </c>
      <c r="E24" s="101" t="s">
        <v>64</v>
      </c>
      <c r="F24" s="6" t="s">
        <v>84</v>
      </c>
      <c r="G24" s="6" t="s">
        <v>66</v>
      </c>
    </row>
    <row r="25" spans="1:8">
      <c r="A25" s="18"/>
      <c r="B25" s="18"/>
      <c r="C25" s="27"/>
      <c r="D25" s="18"/>
      <c r="E25" s="18"/>
      <c r="F25" s="19"/>
      <c r="G25" s="19"/>
    </row>
    <row r="26" spans="1:8">
      <c r="A26" s="17" t="s">
        <v>45</v>
      </c>
      <c r="B26" s="12"/>
      <c r="C26" s="15"/>
      <c r="D26" s="12"/>
      <c r="E26" s="12"/>
      <c r="F26" s="15"/>
      <c r="G26" s="15"/>
    </row>
    <row r="27" spans="1:8" ht="135">
      <c r="A27" s="28" t="s">
        <v>118</v>
      </c>
      <c r="B27" s="101" t="s">
        <v>31</v>
      </c>
      <c r="C27" s="9" t="s">
        <v>119</v>
      </c>
      <c r="D27" s="25" t="str" cm="1">
        <f t="array" aca="1" ref="D27" ca="1">HYPERLINK("#"&amp;CELL("address",INDEX('Value Sets'!$F$1:$BX$1,MATCH("vs_"&amp;A27,'Value Sets'!$F$1:$BX$1))),"[See Value Sets: vs_"&amp;A27&amp;"]")</f>
        <v>[See Value Sets: vs_sample_type]</v>
      </c>
      <c r="E27" s="101" t="s">
        <v>64</v>
      </c>
      <c r="F27" s="9" t="s">
        <v>65</v>
      </c>
      <c r="G27" s="6" t="s">
        <v>66</v>
      </c>
    </row>
    <row r="28" spans="1:8" ht="120">
      <c r="A28" s="28" t="s">
        <v>120</v>
      </c>
      <c r="B28" s="101" t="s">
        <v>19</v>
      </c>
      <c r="C28" s="9" t="s">
        <v>121</v>
      </c>
      <c r="D28" s="101" t="s">
        <v>82</v>
      </c>
      <c r="E28" s="9" t="s">
        <v>122</v>
      </c>
      <c r="F28" s="9" t="s">
        <v>84</v>
      </c>
      <c r="G28" s="6" t="s">
        <v>66</v>
      </c>
    </row>
    <row r="29" spans="1:8" ht="30">
      <c r="A29" s="28" t="s">
        <v>123</v>
      </c>
      <c r="B29" s="101" t="s">
        <v>31</v>
      </c>
      <c r="C29" s="9" t="s">
        <v>124</v>
      </c>
      <c r="D29" s="25" t="str" cm="1">
        <f t="array" aca="1" ref="D29" ca="1">HYPERLINK("#"&amp;CELL("address",INDEX('Value Sets'!$F$1:$BX$1,MATCH("vs_"&amp;A29,'Value Sets'!$F$1:$BX$1))),"[See Value Sets: vs_"&amp;A29&amp;"]")</f>
        <v>[See Value Sets: vs_sample_matrix]</v>
      </c>
      <c r="E29" s="101" t="s">
        <v>64</v>
      </c>
      <c r="F29" s="9" t="s">
        <v>65</v>
      </c>
      <c r="G29" s="6" t="s">
        <v>66</v>
      </c>
    </row>
    <row r="30" spans="1:8" ht="30">
      <c r="A30" s="28" t="s">
        <v>125</v>
      </c>
      <c r="B30" s="101" t="s">
        <v>19</v>
      </c>
      <c r="C30" s="6" t="s">
        <v>126</v>
      </c>
      <c r="D30" s="101" t="s">
        <v>82</v>
      </c>
      <c r="E30" s="101" t="s">
        <v>83</v>
      </c>
      <c r="F30" s="9" t="s">
        <v>84</v>
      </c>
      <c r="G30" s="6" t="s">
        <v>66</v>
      </c>
    </row>
    <row r="31" spans="1:8" ht="30">
      <c r="A31" s="28" t="s">
        <v>127</v>
      </c>
      <c r="B31" s="101" t="s">
        <v>19</v>
      </c>
      <c r="C31" s="9" t="s">
        <v>128</v>
      </c>
      <c r="D31" s="101" t="s">
        <v>129</v>
      </c>
      <c r="E31" s="101" t="s">
        <v>130</v>
      </c>
      <c r="F31" s="9" t="s">
        <v>84</v>
      </c>
      <c r="G31" s="6" t="s">
        <v>66</v>
      </c>
    </row>
    <row r="32" spans="1:8" ht="120">
      <c r="A32" s="28" t="s">
        <v>131</v>
      </c>
      <c r="B32" s="1" t="s">
        <v>31</v>
      </c>
      <c r="C32" s="30" t="s">
        <v>132</v>
      </c>
      <c r="D32" s="26" t="str" cm="1">
        <f t="array" aca="1" ref="D32" ca="1">HYPERLINK("#"&amp;CELL("address",INDEX('Value Sets'!$F$1:$BX$1,MATCH("vs_yn",'Value Sets'!$F$1:$BX$1))),"[See Value Sets: vs_yn]")</f>
        <v>[See Value Sets: vs_yn]</v>
      </c>
      <c r="E32" s="1" t="s">
        <v>64</v>
      </c>
      <c r="F32" s="100" t="s">
        <v>65</v>
      </c>
      <c r="G32" s="24" t="s">
        <v>133</v>
      </c>
      <c r="H32" s="80"/>
    </row>
    <row r="33" spans="1:8" ht="75">
      <c r="A33" s="28" t="s">
        <v>134</v>
      </c>
      <c r="B33" s="101" t="s">
        <v>17</v>
      </c>
      <c r="C33" s="9" t="s">
        <v>135</v>
      </c>
      <c r="D33" s="101" t="s">
        <v>136</v>
      </c>
      <c r="E33" s="101" t="s">
        <v>64</v>
      </c>
      <c r="F33" s="100" t="s">
        <v>84</v>
      </c>
      <c r="G33" s="6" t="s">
        <v>137</v>
      </c>
    </row>
    <row r="34" spans="1:8">
      <c r="A34" s="18"/>
      <c r="B34" s="18"/>
      <c r="C34" s="20"/>
      <c r="D34" s="18"/>
      <c r="E34" s="18"/>
      <c r="F34" s="20"/>
      <c r="G34" s="19"/>
    </row>
    <row r="35" spans="1:8">
      <c r="A35" s="17" t="s">
        <v>46</v>
      </c>
      <c r="B35" s="12"/>
      <c r="C35" s="16"/>
      <c r="D35" s="12"/>
      <c r="E35" s="12"/>
      <c r="F35" s="16"/>
      <c r="G35" s="15"/>
    </row>
    <row r="36" spans="1:8" s="23" customFormat="1" ht="60">
      <c r="A36" s="31" t="s">
        <v>138</v>
      </c>
      <c r="B36" s="8" t="s">
        <v>31</v>
      </c>
      <c r="C36" s="8" t="s">
        <v>139</v>
      </c>
      <c r="D36" s="25" t="str" cm="1">
        <f t="array" aca="1" ref="D36" ca="1">HYPERLINK("#"&amp;CELL("address",INDEX('Value Sets'!$F$1:$BX$1,MATCH("vs_"&amp;A36,'Value Sets'!$F$1:$BX$1))),"[See Value Sets: vs_"&amp;A36&amp;"]")</f>
        <v>[See Value Sets: vs_solids_separation]</v>
      </c>
      <c r="E36" s="8" t="s">
        <v>64</v>
      </c>
      <c r="F36" s="8" t="s">
        <v>84</v>
      </c>
      <c r="G36" s="10" t="s">
        <v>66</v>
      </c>
    </row>
    <row r="37" spans="1:8" ht="30">
      <c r="A37" s="32" t="s">
        <v>140</v>
      </c>
      <c r="B37" s="101" t="s">
        <v>31</v>
      </c>
      <c r="C37" s="101" t="s">
        <v>141</v>
      </c>
      <c r="D37" s="25" t="str" cm="1">
        <f t="array" aca="1" ref="D37" ca="1">HYPERLINK("#"&amp;CELL("address",INDEX('Value Sets'!$F$1:$BX$1,MATCH("vs_"&amp;A37,'Value Sets'!$F$1:$BX$1))),"[See Value Sets: vs_"&amp;A37&amp;"]")</f>
        <v>[See Value Sets: vs_concentration_method]</v>
      </c>
      <c r="E37" s="101" t="s">
        <v>64</v>
      </c>
      <c r="F37" s="101" t="s">
        <v>65</v>
      </c>
      <c r="G37" s="6" t="s">
        <v>66</v>
      </c>
    </row>
    <row r="38" spans="1:8" ht="30">
      <c r="A38" s="32" t="s">
        <v>142</v>
      </c>
      <c r="B38" s="8" t="s">
        <v>31</v>
      </c>
      <c r="C38" s="101" t="s">
        <v>143</v>
      </c>
      <c r="D38" s="25" t="str" cm="1">
        <f t="array" aca="1" ref="D38" ca="1">HYPERLINK("#"&amp;CELL("address",INDEX('Value Sets'!$F$1:$BX$1,MATCH("vs_"&amp;A38,'Value Sets'!$F$1:$BX$1))),"[See Value Sets: vs_"&amp;A38&amp;"]")</f>
        <v>[See Value Sets: vs_extraction_method]</v>
      </c>
      <c r="E38" s="101" t="s">
        <v>64</v>
      </c>
      <c r="F38" s="101" t="s">
        <v>65</v>
      </c>
      <c r="G38" s="6" t="s">
        <v>66</v>
      </c>
    </row>
    <row r="39" spans="1:8" ht="45">
      <c r="A39" s="32" t="s">
        <v>144</v>
      </c>
      <c r="B39" s="101" t="s">
        <v>19</v>
      </c>
      <c r="C39" s="101" t="s">
        <v>145</v>
      </c>
      <c r="D39" s="101" t="s">
        <v>82</v>
      </c>
      <c r="E39" s="101" t="s">
        <v>83</v>
      </c>
      <c r="F39" s="101" t="s">
        <v>84</v>
      </c>
      <c r="G39" s="6" t="s">
        <v>66</v>
      </c>
      <c r="H39" s="108"/>
    </row>
    <row r="40" spans="1:8" ht="45">
      <c r="A40" s="32" t="s">
        <v>146</v>
      </c>
      <c r="B40" s="101" t="s">
        <v>19</v>
      </c>
      <c r="C40" s="101" t="s">
        <v>147</v>
      </c>
      <c r="D40" s="101" t="s">
        <v>129</v>
      </c>
      <c r="E40" s="101" t="s">
        <v>130</v>
      </c>
      <c r="F40" s="101" t="s">
        <v>84</v>
      </c>
      <c r="G40" s="6" t="s">
        <v>66</v>
      </c>
      <c r="H40" s="109"/>
    </row>
    <row r="41" spans="1:8" ht="45">
      <c r="A41" s="32" t="s">
        <v>148</v>
      </c>
      <c r="B41" s="101" t="s">
        <v>19</v>
      </c>
      <c r="C41" s="101" t="s">
        <v>149</v>
      </c>
      <c r="D41" s="101" t="s">
        <v>82</v>
      </c>
      <c r="E41" s="101" t="s">
        <v>83</v>
      </c>
      <c r="F41" s="101" t="s">
        <v>84</v>
      </c>
      <c r="G41" s="6" t="s">
        <v>66</v>
      </c>
      <c r="H41" s="109"/>
    </row>
    <row r="42" spans="1:8" ht="45">
      <c r="A42" s="32" t="s">
        <v>150</v>
      </c>
      <c r="B42" s="101" t="s">
        <v>19</v>
      </c>
      <c r="C42" s="101" t="s">
        <v>151</v>
      </c>
      <c r="D42" s="101" t="s">
        <v>129</v>
      </c>
      <c r="E42" s="101" t="s">
        <v>130</v>
      </c>
      <c r="F42" s="101" t="s">
        <v>84</v>
      </c>
      <c r="G42" s="6" t="s">
        <v>66</v>
      </c>
      <c r="H42" s="109"/>
    </row>
    <row r="43" spans="1:8" ht="60">
      <c r="A43" s="32" t="s">
        <v>152</v>
      </c>
      <c r="B43" s="101" t="s">
        <v>19</v>
      </c>
      <c r="C43" s="101" t="s">
        <v>153</v>
      </c>
      <c r="D43" s="101" t="s">
        <v>82</v>
      </c>
      <c r="E43" s="101" t="s">
        <v>154</v>
      </c>
      <c r="F43" s="101" t="s">
        <v>84</v>
      </c>
      <c r="G43" s="6" t="s">
        <v>66</v>
      </c>
      <c r="H43" s="80"/>
    </row>
    <row r="44" spans="1:8" ht="30">
      <c r="A44" s="32" t="s">
        <v>155</v>
      </c>
      <c r="B44" s="101" t="s">
        <v>31</v>
      </c>
      <c r="C44" s="101" t="s">
        <v>156</v>
      </c>
      <c r="D44" s="25" t="str" cm="1">
        <f t="array" aca="1" ref="D44" ca="1">HYPERLINK("#"&amp;CELL("address",INDEX('Value Sets'!$F$1:$BX$1,MATCH("vs_yne",'Value Sets'!$F$1:$BX$1))),"[See Value Sets: vs_yne]")</f>
        <v>[See Value Sets: vs_yne]</v>
      </c>
      <c r="E44" s="101" t="s">
        <v>64</v>
      </c>
      <c r="F44" s="101" t="s">
        <v>84</v>
      </c>
      <c r="G44" s="6" t="s">
        <v>66</v>
      </c>
    </row>
    <row r="45" spans="1:8" ht="75">
      <c r="A45" s="32" t="s">
        <v>157</v>
      </c>
      <c r="B45" s="101" t="s">
        <v>31</v>
      </c>
      <c r="C45" s="101" t="s">
        <v>158</v>
      </c>
      <c r="D45" s="25" t="str" cm="1">
        <f t="array" aca="1" ref="D45" ca="1">HYPERLINK("#"&amp;CELL("address",INDEX('Value Sets'!$F$1:$BX$1,MATCH("vs_"&amp;A45,'Value Sets'!$F$1:$BX$1))),"[See Value Sets: vs_"&amp;A45&amp;"]")</f>
        <v>[See Value Sets: vs_rec_eff_target_name]</v>
      </c>
      <c r="E45" s="101" t="s">
        <v>64</v>
      </c>
      <c r="F45" s="8" t="s">
        <v>65</v>
      </c>
      <c r="G45" s="8" t="s">
        <v>159</v>
      </c>
    </row>
    <row r="46" spans="1:8" ht="75">
      <c r="A46" s="32" t="s">
        <v>160</v>
      </c>
      <c r="B46" s="101" t="s">
        <v>31</v>
      </c>
      <c r="C46" s="101" t="s">
        <v>161</v>
      </c>
      <c r="D46" s="25" t="str" cm="1">
        <f t="array" aca="1" ref="D46" ca="1">HYPERLINK("#"&amp;CELL("address",INDEX('Value Sets'!$F$1:$BX$1,MATCH("vs_"&amp;A46,'Value Sets'!$F$1:$BX$1))),"[See Value Sets: vs_"&amp;A46&amp;"]")</f>
        <v>[See Value Sets: vs_rec_eff_spike_matrix]</v>
      </c>
      <c r="E46" s="101" t="s">
        <v>64</v>
      </c>
      <c r="F46" s="8" t="s">
        <v>65</v>
      </c>
      <c r="G46" s="101" t="s">
        <v>162</v>
      </c>
    </row>
    <row r="47" spans="1:8" ht="75">
      <c r="A47" s="32" t="s">
        <v>163</v>
      </c>
      <c r="B47" s="101" t="s">
        <v>19</v>
      </c>
      <c r="C47" s="101" t="s">
        <v>164</v>
      </c>
      <c r="D47" s="101" t="s">
        <v>129</v>
      </c>
      <c r="E47" s="101" t="s">
        <v>165</v>
      </c>
      <c r="F47" s="8" t="s">
        <v>65</v>
      </c>
      <c r="G47" s="101" t="s">
        <v>162</v>
      </c>
    </row>
    <row r="48" spans="1:8" s="81" customFormat="1">
      <c r="A48" s="31" t="s">
        <v>166</v>
      </c>
      <c r="B48" s="100" t="s">
        <v>31</v>
      </c>
      <c r="C48" s="100" t="s">
        <v>167</v>
      </c>
      <c r="D48" s="86" t="str" cm="1">
        <f t="array" aca="1" ref="D48" ca="1">HYPERLINK("#"&amp;CELL("address",INDEX('Value Sets'!$F$1:$BX$1,MATCH("vs_yn",'Value Sets'!$F$1:$BX$1))),"[See Value Sets: vs_yn]")</f>
        <v>[See Value Sets: vs_yn]</v>
      </c>
      <c r="E48" s="100" t="s">
        <v>64</v>
      </c>
      <c r="F48" s="100" t="s">
        <v>65</v>
      </c>
      <c r="G48" s="29" t="s">
        <v>66</v>
      </c>
      <c r="H48" s="100"/>
    </row>
    <row r="49" spans="1:8">
      <c r="A49" s="17" t="s">
        <v>47</v>
      </c>
      <c r="B49" s="12"/>
      <c r="C49" s="12"/>
      <c r="D49" s="12"/>
      <c r="E49" s="12"/>
      <c r="F49" s="13"/>
      <c r="G49" s="15"/>
    </row>
    <row r="50" spans="1:8">
      <c r="A50" s="32" t="s">
        <v>168</v>
      </c>
      <c r="B50" s="101" t="s">
        <v>31</v>
      </c>
      <c r="C50" s="1" t="s">
        <v>169</v>
      </c>
      <c r="D50" s="26" t="str" cm="1">
        <f t="array" aca="1" ref="D50" ca="1">HYPERLINK("#"&amp;CELL("address",INDEX('Value Sets'!$F$1:$BX$1,MATCH("vs_"&amp;A50,'Value Sets'!$F$1:$BX$1))),"[See Value Sets: vs_"&amp;A50&amp;"]")</f>
        <v>[See Value Sets: vs_pcr_target]</v>
      </c>
      <c r="E50" s="101" t="s">
        <v>64</v>
      </c>
      <c r="F50" s="101" t="s">
        <v>65</v>
      </c>
      <c r="G50" s="6" t="s">
        <v>66</v>
      </c>
      <c r="H50" s="76"/>
    </row>
    <row r="51" spans="1:8" ht="60">
      <c r="A51" s="32" t="s">
        <v>170</v>
      </c>
      <c r="B51" s="1" t="s">
        <v>31</v>
      </c>
      <c r="C51" s="1" t="s">
        <v>171</v>
      </c>
      <c r="D51" s="26" t="str" cm="1">
        <f t="array" aca="1" ref="D51" ca="1">HYPERLINK("#"&amp;CELL("address",INDEX('Value Sets'!$F$1:$BX$1,MATCH("vs_"&amp;A51,'Value Sets'!$F$1:$BX$1,0))),"[See Value Sets: vs_"&amp;A51&amp;"]")</f>
        <v>[See Value Sets: vs_pcr_gene_target]</v>
      </c>
      <c r="E51" s="1" t="s">
        <v>64</v>
      </c>
      <c r="F51" s="1" t="s">
        <v>65</v>
      </c>
      <c r="G51" s="24" t="s">
        <v>172</v>
      </c>
      <c r="H51" s="23"/>
    </row>
    <row r="52" spans="1:8" ht="30">
      <c r="A52" s="32" t="s">
        <v>173</v>
      </c>
      <c r="B52" s="101" t="s">
        <v>17</v>
      </c>
      <c r="C52" s="1" t="s">
        <v>174</v>
      </c>
      <c r="D52" s="1" t="s">
        <v>175</v>
      </c>
      <c r="E52" s="101" t="s">
        <v>64</v>
      </c>
      <c r="F52" s="101" t="s">
        <v>65</v>
      </c>
      <c r="G52" s="6" t="s">
        <v>66</v>
      </c>
    </row>
    <row r="53" spans="1:8" ht="180">
      <c r="A53" s="32" t="s">
        <v>176</v>
      </c>
      <c r="B53" s="1" t="s">
        <v>31</v>
      </c>
      <c r="C53" s="1" t="s">
        <v>177</v>
      </c>
      <c r="D53" s="26" t="str" cm="1">
        <f t="array" aca="1" ref="D53" ca="1">HYPERLINK("#"&amp;CELL("address",INDEX('Value Sets'!$F$1:$BX$1,MATCH("vs_"&amp;A53,'Value Sets'!$F$1:$BX$1))),"[See Value Sets: vs_"&amp;A53&amp;"]")</f>
        <v>[See Value Sets: vs_pcr_type]</v>
      </c>
      <c r="E53" s="1" t="s">
        <v>64</v>
      </c>
      <c r="F53" s="1" t="s">
        <v>65</v>
      </c>
      <c r="G53" s="24" t="s">
        <v>178</v>
      </c>
    </row>
    <row r="54" spans="1:8" ht="45">
      <c r="A54" s="32" t="s">
        <v>179</v>
      </c>
      <c r="B54" s="101" t="s">
        <v>17</v>
      </c>
      <c r="C54" s="101" t="s">
        <v>180</v>
      </c>
      <c r="D54" s="101" t="s">
        <v>175</v>
      </c>
      <c r="E54" s="101" t="s">
        <v>64</v>
      </c>
      <c r="F54" s="101" t="s">
        <v>65</v>
      </c>
      <c r="G54" s="6" t="s">
        <v>66</v>
      </c>
    </row>
    <row r="55" spans="1:8" ht="60">
      <c r="A55" s="32" t="s">
        <v>181</v>
      </c>
      <c r="B55" s="101" t="s">
        <v>31</v>
      </c>
      <c r="C55" s="101" t="s">
        <v>182</v>
      </c>
      <c r="D55" s="25" t="str" cm="1">
        <f t="array" aca="1" ref="D55" ca="1">HYPERLINK("#"&amp;CELL("address",INDEX('Value Sets'!$F$1:$BX$1,MATCH("vs_"&amp;A55,'Value Sets'!$F$1:$BX$1))),"[See Value Sets: vs_"&amp;A55&amp;"]")</f>
        <v>[See Value Sets: vs_hum_frac_target_mic]</v>
      </c>
      <c r="E55" s="101" t="s">
        <v>64</v>
      </c>
      <c r="F55" s="101" t="s">
        <v>84</v>
      </c>
      <c r="G55" s="101" t="s">
        <v>183</v>
      </c>
      <c r="H55" s="80"/>
    </row>
    <row r="56" spans="1:8" ht="60">
      <c r="A56" s="32" t="s">
        <v>184</v>
      </c>
      <c r="B56" s="101" t="s">
        <v>17</v>
      </c>
      <c r="C56" s="101" t="s">
        <v>185</v>
      </c>
      <c r="D56" s="101" t="s">
        <v>186</v>
      </c>
      <c r="E56" s="101" t="s">
        <v>64</v>
      </c>
      <c r="F56" s="101" t="s">
        <v>84</v>
      </c>
      <c r="G56" s="101" t="s">
        <v>183</v>
      </c>
      <c r="H56" s="80"/>
    </row>
    <row r="57" spans="1:8" ht="75">
      <c r="A57" s="32" t="s">
        <v>187</v>
      </c>
      <c r="B57" s="101" t="s">
        <v>31</v>
      </c>
      <c r="C57" s="101" t="s">
        <v>188</v>
      </c>
      <c r="D57" s="25" t="str" cm="1">
        <f t="array" aca="1" ref="D57" ca="1">HYPERLINK("#"&amp;CELL("address",INDEX('Value Sets'!$F$1:$BX$1,MATCH("vs_"&amp;A57,'Value Sets'!$F$1:$BX$1))),"[See Value Sets: vs_"&amp;A57&amp;"]")</f>
        <v>[See Value Sets: vs_hum_frac_target_chem]</v>
      </c>
      <c r="E57" s="101" t="s">
        <v>64</v>
      </c>
      <c r="F57" s="101" t="s">
        <v>84</v>
      </c>
      <c r="G57" s="101" t="s">
        <v>189</v>
      </c>
    </row>
    <row r="58" spans="1:8" ht="75">
      <c r="A58" s="32" t="s">
        <v>190</v>
      </c>
      <c r="B58" s="101" t="s">
        <v>17</v>
      </c>
      <c r="C58" s="101" t="s">
        <v>191</v>
      </c>
      <c r="D58" s="101" t="s">
        <v>186</v>
      </c>
      <c r="E58" s="101" t="s">
        <v>64</v>
      </c>
      <c r="F58" s="101" t="s">
        <v>84</v>
      </c>
      <c r="G58" s="101" t="s">
        <v>189</v>
      </c>
    </row>
    <row r="59" spans="1:8" ht="60">
      <c r="A59" s="31" t="s">
        <v>192</v>
      </c>
      <c r="B59" s="101" t="s">
        <v>31</v>
      </c>
      <c r="C59" s="101" t="s">
        <v>193</v>
      </c>
      <c r="D59" s="25" t="str" cm="1">
        <f t="array" aca="1" ref="D59" ca="1">HYPERLINK("#"&amp;CELL("address",INDEX('Value Sets'!$F$1:$BX$1,MATCH("vs_"&amp;A59,'Value Sets'!$F$1:$BX$1))),"[See Value Sets: vs_"&amp;A59&amp;"]")</f>
        <v>[See Value Sets: vs_other_norm_name]</v>
      </c>
      <c r="E59" s="101" t="s">
        <v>64</v>
      </c>
      <c r="F59" s="101" t="s">
        <v>84</v>
      </c>
      <c r="G59" s="101" t="s">
        <v>194</v>
      </c>
    </row>
    <row r="60" spans="1:8" ht="60">
      <c r="A60" s="31" t="s">
        <v>195</v>
      </c>
      <c r="B60" s="101" t="s">
        <v>17</v>
      </c>
      <c r="C60" s="101" t="s">
        <v>196</v>
      </c>
      <c r="D60" s="101" t="s">
        <v>186</v>
      </c>
      <c r="E60" s="101" t="s">
        <v>64</v>
      </c>
      <c r="F60" s="101" t="s">
        <v>84</v>
      </c>
      <c r="G60" s="101" t="s">
        <v>194</v>
      </c>
    </row>
    <row r="61" spans="1:8" ht="30">
      <c r="A61" s="32" t="s">
        <v>197</v>
      </c>
      <c r="B61" s="101" t="s">
        <v>31</v>
      </c>
      <c r="C61" s="1" t="s">
        <v>198</v>
      </c>
      <c r="D61" s="25" t="str" cm="1">
        <f t="array" aca="1" ref="D61" ca="1">HYPERLINK("#"&amp;CELL("address",INDEX('Value Sets'!$F$1:$BX$1,MATCH("vs_"&amp;A61,'Value Sets'!$F$1:$BX$1))),"[See Value Sets: vs_"&amp;A61&amp;"]")</f>
        <v>[See Value Sets: vs_quant_stan_type]</v>
      </c>
      <c r="E61" s="101" t="s">
        <v>64</v>
      </c>
      <c r="F61" s="101" t="s">
        <v>65</v>
      </c>
      <c r="G61" s="6" t="s">
        <v>66</v>
      </c>
    </row>
    <row r="62" spans="1:8" ht="30">
      <c r="A62" s="32" t="s">
        <v>199</v>
      </c>
      <c r="B62" s="101" t="s">
        <v>17</v>
      </c>
      <c r="C62" s="101" t="s">
        <v>200</v>
      </c>
      <c r="D62" s="101" t="s">
        <v>175</v>
      </c>
      <c r="E62" s="101" t="s">
        <v>64</v>
      </c>
      <c r="F62" s="101" t="s">
        <v>65</v>
      </c>
      <c r="G62" s="6" t="s">
        <v>66</v>
      </c>
    </row>
    <row r="63" spans="1:8" ht="45">
      <c r="A63" s="32" t="s">
        <v>201</v>
      </c>
      <c r="B63" s="101" t="s">
        <v>17</v>
      </c>
      <c r="C63" s="8" t="s">
        <v>202</v>
      </c>
      <c r="D63" s="7" t="s">
        <v>203</v>
      </c>
      <c r="E63" s="101" t="s">
        <v>64</v>
      </c>
      <c r="F63" s="101" t="s">
        <v>65</v>
      </c>
      <c r="G63" s="6" t="s">
        <v>66</v>
      </c>
    </row>
    <row r="64" spans="1:8" ht="30">
      <c r="A64" s="32" t="s">
        <v>204</v>
      </c>
      <c r="B64" s="101" t="s">
        <v>31</v>
      </c>
      <c r="C64" s="101" t="s">
        <v>205</v>
      </c>
      <c r="D64" s="25" t="str" cm="1">
        <f t="array" aca="1" ref="D64" ca="1">HYPERLINK("#"&amp;CELL("address",INDEX('Value Sets'!$F$1:$BX$1,MATCH("vs_"&amp;A64,'Value Sets'!$F$1:$BX$1))),"[See Value Sets: vs_"&amp;A64&amp;"]")</f>
        <v>[See Value Sets: vs_num_no_target_control]</v>
      </c>
      <c r="E64" s="101" t="s">
        <v>64</v>
      </c>
      <c r="F64" s="101" t="s">
        <v>65</v>
      </c>
      <c r="G64" s="6" t="s">
        <v>66</v>
      </c>
    </row>
    <row r="65" spans="1:8">
      <c r="A65" s="18"/>
      <c r="B65" s="18"/>
      <c r="C65" s="18"/>
      <c r="D65" s="22"/>
      <c r="E65" s="18"/>
      <c r="F65" s="18"/>
      <c r="G65" s="19"/>
    </row>
    <row r="66" spans="1:8">
      <c r="A66" s="17" t="s">
        <v>48</v>
      </c>
      <c r="B66" s="12"/>
      <c r="C66" s="12"/>
      <c r="D66" s="14"/>
      <c r="E66" s="12"/>
      <c r="F66" s="12"/>
      <c r="G66" s="15"/>
    </row>
    <row r="67" spans="1:8" ht="45">
      <c r="A67" s="28" t="s">
        <v>206</v>
      </c>
      <c r="B67" s="101" t="s">
        <v>207</v>
      </c>
      <c r="C67" s="101" t="s">
        <v>208</v>
      </c>
      <c r="D67" s="101" t="s">
        <v>209</v>
      </c>
      <c r="E67" s="101" t="s">
        <v>64</v>
      </c>
      <c r="F67" s="101" t="s">
        <v>65</v>
      </c>
      <c r="G67" s="6" t="s">
        <v>66</v>
      </c>
    </row>
    <row r="68" spans="1:8" ht="45">
      <c r="A68" s="28" t="s">
        <v>210</v>
      </c>
      <c r="B68" s="101" t="s">
        <v>211</v>
      </c>
      <c r="C68" s="101" t="s">
        <v>212</v>
      </c>
      <c r="D68" s="101" t="s">
        <v>213</v>
      </c>
      <c r="E68" s="101" t="s">
        <v>64</v>
      </c>
      <c r="F68" s="101" t="s">
        <v>65</v>
      </c>
      <c r="G68" s="6" t="s">
        <v>66</v>
      </c>
    </row>
    <row r="69" spans="1:8" ht="60">
      <c r="A69" s="33" t="s">
        <v>214</v>
      </c>
      <c r="B69" s="101" t="s">
        <v>215</v>
      </c>
      <c r="C69" s="101" t="s">
        <v>216</v>
      </c>
      <c r="D69" s="101" t="s">
        <v>217</v>
      </c>
      <c r="E69" s="101" t="s">
        <v>64</v>
      </c>
      <c r="F69" s="8" t="s">
        <v>84</v>
      </c>
      <c r="G69" s="6" t="s">
        <v>66</v>
      </c>
      <c r="H69" s="76"/>
    </row>
    <row r="70" spans="1:8" ht="204.6" customHeight="1">
      <c r="A70" s="28" t="s">
        <v>218</v>
      </c>
      <c r="B70" s="1" t="s">
        <v>19</v>
      </c>
      <c r="C70" s="1" t="s">
        <v>219</v>
      </c>
      <c r="D70" s="1" t="s">
        <v>82</v>
      </c>
      <c r="E70" s="1" t="s">
        <v>109</v>
      </c>
      <c r="F70" s="1" t="s">
        <v>220</v>
      </c>
      <c r="G70" s="29" t="s">
        <v>221</v>
      </c>
    </row>
    <row r="71" spans="1:8" ht="30">
      <c r="A71" s="28" t="s">
        <v>222</v>
      </c>
      <c r="B71" s="101" t="s">
        <v>19</v>
      </c>
      <c r="C71" s="101" t="s">
        <v>223</v>
      </c>
      <c r="D71" s="101" t="s">
        <v>129</v>
      </c>
      <c r="E71" s="101" t="s">
        <v>224</v>
      </c>
      <c r="F71" s="11" t="s">
        <v>84</v>
      </c>
      <c r="G71" s="6" t="s">
        <v>66</v>
      </c>
    </row>
    <row r="72" spans="1:8" ht="45">
      <c r="A72" s="28" t="s">
        <v>225</v>
      </c>
      <c r="B72" s="101" t="s">
        <v>19</v>
      </c>
      <c r="C72" s="101" t="s">
        <v>226</v>
      </c>
      <c r="D72" s="101" t="s">
        <v>82</v>
      </c>
      <c r="E72" s="101" t="s">
        <v>227</v>
      </c>
      <c r="F72" s="11" t="s">
        <v>84</v>
      </c>
      <c r="G72" s="6" t="s">
        <v>66</v>
      </c>
    </row>
    <row r="73" spans="1:8" ht="30">
      <c r="A73" s="28" t="s">
        <v>228</v>
      </c>
      <c r="B73" s="101" t="s">
        <v>19</v>
      </c>
      <c r="C73" s="8" t="s">
        <v>229</v>
      </c>
      <c r="D73" s="101" t="s">
        <v>82</v>
      </c>
      <c r="E73" s="101" t="s">
        <v>230</v>
      </c>
      <c r="F73" s="11" t="s">
        <v>84</v>
      </c>
      <c r="G73" s="6" t="s">
        <v>66</v>
      </c>
    </row>
    <row r="74" spans="1:8" ht="30">
      <c r="A74" s="28" t="s">
        <v>231</v>
      </c>
      <c r="B74" s="101" t="s">
        <v>19</v>
      </c>
      <c r="C74" s="101" t="s">
        <v>232</v>
      </c>
      <c r="D74" s="101" t="s">
        <v>82</v>
      </c>
      <c r="E74" s="101" t="s">
        <v>130</v>
      </c>
      <c r="F74" s="11" t="s">
        <v>84</v>
      </c>
      <c r="G74" s="6" t="s">
        <v>66</v>
      </c>
    </row>
    <row r="75" spans="1:8" ht="30">
      <c r="A75" s="32" t="s">
        <v>233</v>
      </c>
      <c r="B75" s="101" t="s">
        <v>19</v>
      </c>
      <c r="C75" s="101" t="s">
        <v>234</v>
      </c>
      <c r="D75" s="101" t="s">
        <v>82</v>
      </c>
      <c r="E75" s="101" t="s">
        <v>235</v>
      </c>
      <c r="F75" s="101" t="s">
        <v>84</v>
      </c>
      <c r="G75" s="6" t="s">
        <v>66</v>
      </c>
      <c r="H75" s="76"/>
    </row>
    <row r="76" spans="1:8" ht="120">
      <c r="A76" s="34" t="s">
        <v>236</v>
      </c>
      <c r="B76" s="8" t="s">
        <v>237</v>
      </c>
      <c r="C76" s="1" t="s">
        <v>238</v>
      </c>
      <c r="D76" s="101" t="s">
        <v>239</v>
      </c>
      <c r="E76" s="101" t="s">
        <v>64</v>
      </c>
      <c r="F76" s="8" t="s">
        <v>65</v>
      </c>
      <c r="G76" s="6" t="s">
        <v>66</v>
      </c>
    </row>
    <row r="77" spans="1:8" ht="105">
      <c r="A77" s="34" t="s">
        <v>240</v>
      </c>
      <c r="B77" s="8" t="s">
        <v>237</v>
      </c>
      <c r="C77" s="1" t="s">
        <v>241</v>
      </c>
      <c r="D77" s="101" t="s">
        <v>242</v>
      </c>
      <c r="E77" s="101" t="s">
        <v>64</v>
      </c>
      <c r="F77" s="8" t="s">
        <v>65</v>
      </c>
      <c r="G77" s="6" t="s">
        <v>66</v>
      </c>
    </row>
    <row r="78" spans="1:8" ht="210">
      <c r="A78" s="34" t="s">
        <v>243</v>
      </c>
      <c r="B78" s="8" t="s">
        <v>31</v>
      </c>
      <c r="C78" s="1" t="s">
        <v>244</v>
      </c>
      <c r="D78" s="25" t="str" cm="1">
        <f t="array" aca="1" ref="D78" ca="1">HYPERLINK("#"&amp;CELL("address",INDEX('Value Sets'!$F$1:$BX$1,MATCH("vs_yne",'Value Sets'!$F$1:$BX$1))),"[See Value Sets: vs_yne]")</f>
        <v>[See Value Sets: vs_yne]</v>
      </c>
      <c r="E78" s="101" t="s">
        <v>64</v>
      </c>
      <c r="F78" s="8" t="s">
        <v>84</v>
      </c>
      <c r="G78" s="6" t="s">
        <v>66</v>
      </c>
    </row>
    <row r="79" spans="1:8" ht="120">
      <c r="A79" s="34" t="s">
        <v>245</v>
      </c>
      <c r="B79" s="8" t="s">
        <v>31</v>
      </c>
      <c r="C79" s="59" t="s">
        <v>246</v>
      </c>
      <c r="D79" s="25" t="str" cm="1">
        <f t="array" aca="1" ref="D79" ca="1">HYPERLINK("#"&amp;CELL("address",INDEX('Value Sets'!$F$1:$BX$1,MATCH("vs_yne",'Value Sets'!$F$1:$BX$1))),"[See Value Sets: vs_yne]")</f>
        <v>[See Value Sets: vs_yne]</v>
      </c>
      <c r="E79" s="101" t="s">
        <v>64</v>
      </c>
      <c r="F79" s="8" t="s">
        <v>84</v>
      </c>
      <c r="G79" s="6" t="s">
        <v>66</v>
      </c>
    </row>
    <row r="80" spans="1:8" ht="105">
      <c r="A80" s="34" t="s">
        <v>247</v>
      </c>
      <c r="B80" s="8" t="s">
        <v>31</v>
      </c>
      <c r="C80" s="56" t="s">
        <v>248</v>
      </c>
      <c r="D80" s="25" t="str" cm="1">
        <f t="array" aca="1" ref="D80" ca="1">HYPERLINK("#"&amp;CELL("address",INDEX('Value Sets'!$F$1:$BX$1,MATCH("vs_yne",'Value Sets'!$F$1:$BX$1))),"[See Value Sets: vs_yne]")</f>
        <v>[See Value Sets: vs_yne]</v>
      </c>
      <c r="E80" s="101" t="s">
        <v>64</v>
      </c>
      <c r="F80" s="8" t="s">
        <v>84</v>
      </c>
      <c r="G80" s="6" t="s">
        <v>66</v>
      </c>
    </row>
    <row r="81" spans="1:8" ht="105">
      <c r="A81" s="91" t="s">
        <v>249</v>
      </c>
      <c r="B81" s="100" t="s">
        <v>31</v>
      </c>
      <c r="C81" s="59" t="s">
        <v>250</v>
      </c>
      <c r="D81" s="26" t="str" cm="1">
        <f t="array" aca="1" ref="D81" ca="1">HYPERLINK("#"&amp;CELL("address",INDEX('Value Sets'!$F$1:$BX$1,MATCH("vs_yne",'Value Sets'!$F$1:$BX$1))),"[See Value Sets: vs_yne]")</f>
        <v>[See Value Sets: vs_yne]</v>
      </c>
      <c r="E81" s="1" t="s">
        <v>64</v>
      </c>
      <c r="F81" s="100" t="s">
        <v>84</v>
      </c>
      <c r="G81" s="24" t="s">
        <v>251</v>
      </c>
    </row>
    <row r="82" spans="1:8">
      <c r="A82" s="18"/>
      <c r="B82" s="21"/>
      <c r="C82" s="18"/>
      <c r="D82" s="18"/>
      <c r="E82" s="18"/>
      <c r="F82" s="22"/>
      <c r="G82" s="19"/>
    </row>
    <row r="83" spans="1:8">
      <c r="A83" s="17" t="s">
        <v>49</v>
      </c>
      <c r="B83" s="13"/>
      <c r="C83" s="12"/>
      <c r="D83" s="12"/>
      <c r="E83" s="12"/>
      <c r="F83" s="14"/>
      <c r="G83" s="15"/>
    </row>
    <row r="84" spans="1:8" ht="45">
      <c r="A84" s="32" t="s">
        <v>252</v>
      </c>
      <c r="B84" s="1" t="s">
        <v>207</v>
      </c>
      <c r="C84" s="1" t="s">
        <v>253</v>
      </c>
      <c r="D84" s="1" t="s">
        <v>254</v>
      </c>
      <c r="E84" s="1" t="s">
        <v>64</v>
      </c>
      <c r="F84" s="1" t="s">
        <v>65</v>
      </c>
      <c r="G84" s="24" t="s">
        <v>66</v>
      </c>
    </row>
    <row r="85" spans="1:8" ht="45">
      <c r="A85" s="32" t="s">
        <v>255</v>
      </c>
      <c r="B85" s="101" t="s">
        <v>31</v>
      </c>
      <c r="C85" s="1" t="s">
        <v>256</v>
      </c>
      <c r="D85" s="26" t="str" cm="1">
        <f t="array" aca="1" ref="D85" ca="1">HYPERLINK("#"&amp;CELL("address",INDEX('Value Sets'!$F$1:$BX$1,MATCH("vs_mic_chem_units",'Value Sets'!$F$1:$BX$1))),"[See Value Sets: vs_mic_chem_units]")</f>
        <v>[See Value Sets: vs_mic_chem_units]</v>
      </c>
      <c r="E85" s="1" t="s">
        <v>64</v>
      </c>
      <c r="F85" s="1" t="s">
        <v>65</v>
      </c>
      <c r="G85" s="1" t="s">
        <v>257</v>
      </c>
    </row>
    <row r="86" spans="1:8" ht="245.25" customHeight="1">
      <c r="A86" s="32" t="s">
        <v>258</v>
      </c>
      <c r="B86" s="1" t="s">
        <v>19</v>
      </c>
      <c r="C86" s="100" t="s">
        <v>259</v>
      </c>
      <c r="D86" s="100" t="s">
        <v>260</v>
      </c>
      <c r="E86" s="1" t="s">
        <v>261</v>
      </c>
      <c r="F86" s="1" t="s">
        <v>65</v>
      </c>
      <c r="G86" s="1" t="s">
        <v>262</v>
      </c>
    </row>
    <row r="87" spans="1:8" ht="150">
      <c r="A87" s="32" t="s">
        <v>263</v>
      </c>
      <c r="B87" s="1" t="s">
        <v>19</v>
      </c>
      <c r="C87" s="1" t="s">
        <v>264</v>
      </c>
      <c r="D87" s="100" t="s">
        <v>265</v>
      </c>
      <c r="E87" s="1" t="s">
        <v>261</v>
      </c>
      <c r="F87" s="1" t="s">
        <v>84</v>
      </c>
      <c r="G87" s="1" t="s">
        <v>266</v>
      </c>
    </row>
    <row r="88" spans="1:8" s="81" customFormat="1" ht="75">
      <c r="A88" s="31" t="s">
        <v>267</v>
      </c>
      <c r="B88" s="100" t="s">
        <v>19</v>
      </c>
      <c r="C88" s="100" t="s">
        <v>268</v>
      </c>
      <c r="D88" s="100" t="s">
        <v>269</v>
      </c>
      <c r="E88" s="100" t="s">
        <v>261</v>
      </c>
      <c r="F88" s="100" t="s">
        <v>84</v>
      </c>
      <c r="G88" s="100" t="s">
        <v>270</v>
      </c>
      <c r="H88" s="100"/>
    </row>
    <row r="89" spans="1:8" s="81" customFormat="1" ht="75">
      <c r="A89" s="31" t="s">
        <v>271</v>
      </c>
      <c r="B89" s="100" t="s">
        <v>19</v>
      </c>
      <c r="C89" s="100" t="s">
        <v>272</v>
      </c>
      <c r="D89" s="100" t="s">
        <v>269</v>
      </c>
      <c r="E89" s="100" t="s">
        <v>261</v>
      </c>
      <c r="F89" s="100" t="s">
        <v>84</v>
      </c>
      <c r="G89" s="100" t="s">
        <v>273</v>
      </c>
      <c r="H89" s="100"/>
    </row>
    <row r="90" spans="1:8" ht="105">
      <c r="A90" s="32" t="s">
        <v>274</v>
      </c>
      <c r="B90" s="101" t="s">
        <v>31</v>
      </c>
      <c r="C90" s="1" t="s">
        <v>275</v>
      </c>
      <c r="D90" s="26" t="str" cm="1">
        <f t="array" aca="1" ref="D90" ca="1">HYPERLINK("#"&amp;CELL("address",INDEX('Value Sets'!$F$1:$BX$1,MATCH("vs_yne",'Value Sets'!$F$1:$BX$1))),"[See Value Sets: vs_yne]")</f>
        <v>[See Value Sets: vs_yne]</v>
      </c>
      <c r="E90" s="1" t="s">
        <v>64</v>
      </c>
      <c r="F90" s="100" t="s">
        <v>84</v>
      </c>
      <c r="G90" s="1" t="s">
        <v>276</v>
      </c>
      <c r="H90" s="76"/>
    </row>
    <row r="91" spans="1:8" ht="45">
      <c r="A91" s="32" t="s">
        <v>277</v>
      </c>
      <c r="B91" s="101" t="s">
        <v>19</v>
      </c>
      <c r="C91" s="1" t="s">
        <v>278</v>
      </c>
      <c r="D91" s="1" t="s">
        <v>279</v>
      </c>
      <c r="E91" s="1" t="s">
        <v>261</v>
      </c>
      <c r="F91" s="1" t="s">
        <v>65</v>
      </c>
      <c r="G91" s="1" t="s">
        <v>280</v>
      </c>
    </row>
    <row r="92" spans="1:8" ht="75">
      <c r="A92" s="32" t="s">
        <v>281</v>
      </c>
      <c r="B92" s="101" t="s">
        <v>31</v>
      </c>
      <c r="C92" s="1" t="s">
        <v>282</v>
      </c>
      <c r="D92" s="26" t="str" cm="1">
        <f t="array" aca="1" ref="D92" ca="1">HYPERLINK("#"&amp;CELL("address",INDEX('Value Sets'!$F$1:$BX$1,MATCH("vs_yn",'Value Sets'!$F$1:$BX$1))),"[See Value Sets: vs_yn]")</f>
        <v>[See Value Sets: vs_yn]</v>
      </c>
      <c r="E92" s="1" t="s">
        <v>64</v>
      </c>
      <c r="F92" s="1" t="s">
        <v>65</v>
      </c>
      <c r="G92" s="24" t="s">
        <v>66</v>
      </c>
    </row>
    <row r="93" spans="1:8" ht="30">
      <c r="A93" s="32" t="s">
        <v>283</v>
      </c>
      <c r="B93" s="101" t="s">
        <v>19</v>
      </c>
      <c r="C93" s="1" t="s">
        <v>284</v>
      </c>
      <c r="D93" s="1" t="s">
        <v>285</v>
      </c>
      <c r="E93" s="1" t="s">
        <v>113</v>
      </c>
      <c r="F93" s="1" t="s">
        <v>65</v>
      </c>
      <c r="G93" s="24" t="s">
        <v>66</v>
      </c>
    </row>
    <row r="94" spans="1:8">
      <c r="A94" s="32" t="s">
        <v>286</v>
      </c>
      <c r="B94" s="101" t="s">
        <v>31</v>
      </c>
      <c r="C94" s="1" t="s">
        <v>287</v>
      </c>
      <c r="D94" s="26" t="str" cm="1">
        <f t="array" aca="1" ref="D94" ca="1">HYPERLINK("#"&amp;CELL("address",INDEX('Value Sets'!$F$1:$BX$1,MATCH("vs_ynn",'Value Sets'!$F$1:$BX$1))),"[See Value Sets: vs_ynn]")</f>
        <v>[See Value Sets: vs_ynn]</v>
      </c>
      <c r="E94" s="1" t="s">
        <v>64</v>
      </c>
      <c r="F94" s="1" t="s">
        <v>65</v>
      </c>
      <c r="G94" s="24" t="s">
        <v>66</v>
      </c>
    </row>
    <row r="95" spans="1:8" ht="60">
      <c r="A95" s="32" t="s">
        <v>288</v>
      </c>
      <c r="B95" s="101" t="s">
        <v>31</v>
      </c>
      <c r="C95" s="1" t="s">
        <v>289</v>
      </c>
      <c r="D95" s="26" t="str" cm="1">
        <f t="array" aca="1" ref="D95" ca="1">HYPERLINK("#"&amp;CELL("address",INDEX('Value Sets'!$F$1:$BX$1,MATCH("vs_yne",'Value Sets'!$F$1:$BX$1))),"[See Value Sets: vs_yne]")</f>
        <v>[See Value Sets: vs_yne]</v>
      </c>
      <c r="E95" s="1" t="s">
        <v>64</v>
      </c>
      <c r="F95" s="1" t="s">
        <v>65</v>
      </c>
      <c r="G95" s="1" t="s">
        <v>290</v>
      </c>
    </row>
    <row r="96" spans="1:8" ht="60">
      <c r="A96" s="32" t="s">
        <v>291</v>
      </c>
      <c r="B96" s="101" t="s">
        <v>19</v>
      </c>
      <c r="C96" s="1" t="s">
        <v>292</v>
      </c>
      <c r="D96" s="1" t="s">
        <v>129</v>
      </c>
      <c r="E96" s="1" t="s">
        <v>293</v>
      </c>
      <c r="F96" s="1" t="s">
        <v>84</v>
      </c>
      <c r="G96" s="1" t="s">
        <v>294</v>
      </c>
      <c r="H96" s="80"/>
    </row>
    <row r="97" spans="1:8" ht="60">
      <c r="A97" s="32" t="s">
        <v>295</v>
      </c>
      <c r="B97" s="101" t="s">
        <v>31</v>
      </c>
      <c r="C97" s="1" t="s">
        <v>296</v>
      </c>
      <c r="D97" s="26" t="str" cm="1">
        <f t="array" aca="1" ref="D97" ca="1">HYPERLINK("#"&amp;CELL("address",INDEX('Value Sets'!$F$1:$BX$1,MATCH("vs_mic_chem_units_e",'Value Sets'!$F$1:$BX$1))),"[See Value Sets: vs_mic_chem_units_e]")</f>
        <v>[See Value Sets: vs_mic_chem_units_e]</v>
      </c>
      <c r="E97" s="1" t="s">
        <v>64</v>
      </c>
      <c r="F97" s="1" t="s">
        <v>84</v>
      </c>
      <c r="G97" s="1" t="s">
        <v>183</v>
      </c>
      <c r="H97" s="80"/>
    </row>
    <row r="98" spans="1:8" ht="75">
      <c r="A98" s="32" t="s">
        <v>297</v>
      </c>
      <c r="B98" s="101" t="s">
        <v>19</v>
      </c>
      <c r="C98" s="1" t="s">
        <v>298</v>
      </c>
      <c r="D98" s="1" t="s">
        <v>129</v>
      </c>
      <c r="E98" s="1" t="s">
        <v>299</v>
      </c>
      <c r="F98" s="1" t="s">
        <v>84</v>
      </c>
      <c r="G98" s="1" t="s">
        <v>300</v>
      </c>
    </row>
    <row r="99" spans="1:8" ht="75">
      <c r="A99" s="32" t="s">
        <v>301</v>
      </c>
      <c r="B99" s="101" t="s">
        <v>31</v>
      </c>
      <c r="C99" s="1" t="s">
        <v>302</v>
      </c>
      <c r="D99" s="26" t="str" cm="1">
        <f t="array" aca="1" ref="D99" ca="1">HYPERLINK("#"&amp;CELL("address",INDEX('Value Sets'!$F$1:$BX$1,MATCH("vs_mic_chem_units_e",'Value Sets'!$F$1:$BX$1))),"[See Value Sets: vs_mic_chem_units_e]")</f>
        <v>[See Value Sets: vs_mic_chem_units_e]</v>
      </c>
      <c r="E99" s="1" t="s">
        <v>64</v>
      </c>
      <c r="F99" s="1" t="s">
        <v>84</v>
      </c>
      <c r="G99" s="1" t="s">
        <v>189</v>
      </c>
    </row>
    <row r="100" spans="1:8" ht="60">
      <c r="A100" s="31" t="s">
        <v>303</v>
      </c>
      <c r="B100" s="101" t="s">
        <v>19</v>
      </c>
      <c r="C100" s="1" t="s">
        <v>304</v>
      </c>
      <c r="D100" s="1" t="s">
        <v>129</v>
      </c>
      <c r="E100" s="1" t="s">
        <v>305</v>
      </c>
      <c r="F100" s="1" t="s">
        <v>84</v>
      </c>
      <c r="G100" s="1" t="s">
        <v>306</v>
      </c>
    </row>
    <row r="101" spans="1:8" ht="60">
      <c r="A101" s="31" t="s">
        <v>307</v>
      </c>
      <c r="B101" s="101" t="s">
        <v>31</v>
      </c>
      <c r="C101" s="1" t="s">
        <v>308</v>
      </c>
      <c r="D101" s="26" t="str" cm="1">
        <f t="array" aca="1" ref="D101" ca="1">HYPERLINK("#"&amp;CELL("address",INDEX('Value Sets'!$F$1:$BX$1,MATCH("vs_mic_chem_units_e",'Value Sets'!$F$1:$BX$1))),"[See Value Sets: vs_mic_chem_units_e]")</f>
        <v>[See Value Sets: vs_mic_chem_units_e]</v>
      </c>
      <c r="E101" s="1" t="s">
        <v>64</v>
      </c>
      <c r="F101" s="1" t="s">
        <v>84</v>
      </c>
      <c r="G101" s="1" t="s">
        <v>194</v>
      </c>
    </row>
    <row r="102" spans="1:8" ht="30">
      <c r="A102" s="32" t="s">
        <v>309</v>
      </c>
      <c r="B102" s="101" t="s">
        <v>31</v>
      </c>
      <c r="C102" s="100" t="s">
        <v>310</v>
      </c>
      <c r="D102" s="26" t="str" cm="1">
        <f t="array" aca="1" ref="D102" ca="1">HYPERLINK("#"&amp;CELL("address",INDEX('Value Sets'!$F$1:$BX$1,MATCH("vs_yne",'Value Sets'!$F$1:$BX$1))),"[See Value Sets: vs_yne]")</f>
        <v>[See Value Sets: vs_yne]</v>
      </c>
      <c r="E102" s="1" t="s">
        <v>64</v>
      </c>
      <c r="F102" s="1" t="s">
        <v>84</v>
      </c>
      <c r="G102" s="24" t="s">
        <v>66</v>
      </c>
    </row>
    <row r="103" spans="1:8" ht="285">
      <c r="A103" s="97" t="s">
        <v>311</v>
      </c>
      <c r="B103" s="1" t="s">
        <v>21</v>
      </c>
      <c r="C103" s="100" t="s">
        <v>312</v>
      </c>
      <c r="D103" s="1" t="s">
        <v>79</v>
      </c>
      <c r="E103" s="1" t="s">
        <v>64</v>
      </c>
      <c r="F103" s="100" t="s">
        <v>65</v>
      </c>
      <c r="G103" s="24" t="s">
        <v>66</v>
      </c>
    </row>
    <row r="104" spans="1:8" ht="105">
      <c r="A104" s="98" t="s">
        <v>313</v>
      </c>
      <c r="B104" s="96" t="s">
        <v>17</v>
      </c>
      <c r="C104" s="96" t="s">
        <v>314</v>
      </c>
      <c r="D104" s="96" t="s">
        <v>175</v>
      </c>
      <c r="E104" s="96" t="s">
        <v>64</v>
      </c>
      <c r="F104" s="95" t="s">
        <v>65</v>
      </c>
      <c r="G104" s="96" t="s">
        <v>66</v>
      </c>
    </row>
  </sheetData>
  <mergeCells count="1">
    <mergeCell ref="H39:H4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A4B93-8B54-4E37-8ED6-870AFE8F78C0}">
  <dimension ref="A1:BY200"/>
  <sheetViews>
    <sheetView topLeftCell="AI113" zoomScaleNormal="100" workbookViewId="0">
      <selection activeCell="AK130" sqref="AK130"/>
    </sheetView>
  </sheetViews>
  <sheetFormatPr defaultColWidth="8.5703125" defaultRowHeight="15"/>
  <cols>
    <col min="1" max="1" width="29.42578125" style="60" customWidth="1"/>
    <col min="2" max="2" width="23.5703125" style="60" bestFit="1" customWidth="1"/>
    <col min="3" max="4" width="8.5703125" style="60"/>
    <col min="5" max="5" width="14.5703125" style="60" bestFit="1" customWidth="1"/>
    <col min="6" max="6" width="12.5703125" style="60" customWidth="1"/>
    <col min="7" max="7" width="86.140625" style="60" customWidth="1"/>
    <col min="8" max="8" width="10.42578125" style="60" bestFit="1" customWidth="1"/>
    <col min="9" max="9" width="15.140625" style="60" customWidth="1"/>
    <col min="10" max="10" width="98.85546875" style="60" bestFit="1" customWidth="1"/>
    <col min="11" max="11" width="10.42578125" style="60" bestFit="1" customWidth="1"/>
    <col min="12" max="12" width="13.85546875" style="60" customWidth="1"/>
    <col min="13" max="13" width="23.42578125" style="60" bestFit="1" customWidth="1"/>
    <col min="14" max="14" width="10.42578125" style="60" bestFit="1" customWidth="1"/>
    <col min="15" max="15" width="15.140625" style="60" customWidth="1"/>
    <col min="16" max="16" width="21.85546875" style="60" bestFit="1" customWidth="1"/>
    <col min="17" max="17" width="10.42578125" style="60" bestFit="1" customWidth="1"/>
    <col min="18" max="18" width="15.140625" style="60" customWidth="1"/>
    <col min="19" max="19" width="49.42578125" style="60" customWidth="1"/>
    <col min="20" max="20" width="183.85546875" style="60" bestFit="1" customWidth="1"/>
    <col min="21" max="21" width="15.140625" style="60" customWidth="1"/>
    <col min="22" max="22" width="27.5703125" style="60" bestFit="1" customWidth="1"/>
    <col min="23" max="23" width="76.5703125" style="60" bestFit="1" customWidth="1"/>
    <col min="24" max="24" width="15.140625" style="60" customWidth="1"/>
    <col min="25" max="25" width="23.140625" style="60" bestFit="1" customWidth="1"/>
    <col min="26" max="26" width="76.5703125" style="60" bestFit="1" customWidth="1"/>
    <col min="27" max="27" width="15.140625" style="60" customWidth="1"/>
    <col min="28" max="28" width="23.85546875" style="60" bestFit="1" customWidth="1"/>
    <col min="29" max="29" width="10.42578125" style="60" bestFit="1" customWidth="1"/>
    <col min="30" max="30" width="15.140625" style="60" customWidth="1"/>
    <col min="31" max="31" width="21.5703125" style="60" bestFit="1" customWidth="1"/>
    <col min="32" max="32" width="10.42578125" style="60" bestFit="1" customWidth="1"/>
    <col min="33" max="34" width="15.140625" style="60" customWidth="1"/>
    <col min="35" max="35" width="108" style="60" customWidth="1"/>
    <col min="36" max="36" width="15.140625" style="60" customWidth="1"/>
    <col min="37" max="37" width="23.140625" style="60" customWidth="1"/>
    <col min="38" max="38" width="85.28515625" style="60" customWidth="1"/>
    <col min="39" max="39" width="15.140625" style="60" customWidth="1"/>
    <col min="40" max="40" width="18.5703125" style="60" bestFit="1" customWidth="1"/>
    <col min="41" max="41" width="64.42578125" style="60" bestFit="1" customWidth="1"/>
    <col min="42" max="42" width="15.140625" style="60" customWidth="1"/>
    <col min="43" max="43" width="18.140625" style="60" bestFit="1" customWidth="1"/>
    <col min="44" max="44" width="10.42578125" style="60" bestFit="1" customWidth="1"/>
    <col min="45" max="45" width="15.140625" style="60" customWidth="1"/>
    <col min="46" max="46" width="27.42578125" style="60" bestFit="1" customWidth="1"/>
    <col min="47" max="47" width="10.42578125" style="60" bestFit="1" customWidth="1"/>
    <col min="48" max="48" width="15.140625" style="60" customWidth="1"/>
    <col min="49" max="49" width="30" style="60" bestFit="1" customWidth="1"/>
    <col min="50" max="50" width="10.42578125" style="60" bestFit="1" customWidth="1"/>
    <col min="51" max="51" width="15.140625" style="60" customWidth="1"/>
    <col min="52" max="52" width="22" style="60" bestFit="1" customWidth="1"/>
    <col min="53" max="53" width="49.42578125" style="60" bestFit="1" customWidth="1"/>
    <col min="54" max="54" width="15.140625" style="60" customWidth="1"/>
    <col min="55" max="55" width="17.42578125" style="60" bestFit="1" customWidth="1"/>
    <col min="56" max="56" width="110.5703125" style="60" bestFit="1" customWidth="1"/>
    <col min="57" max="57" width="15.140625" style="60" customWidth="1"/>
    <col min="58" max="58" width="22.85546875" style="60" customWidth="1"/>
    <col min="59" max="59" width="82.5703125" style="60" customWidth="1"/>
    <col min="60" max="60" width="15.140625" style="60" customWidth="1"/>
    <col min="61" max="61" width="36.5703125" style="60" customWidth="1"/>
    <col min="62" max="62" width="72" style="60" customWidth="1"/>
    <col min="63" max="63" width="15.140625" style="60" customWidth="1"/>
    <col min="64" max="64" width="18.42578125" style="60" bestFit="1" customWidth="1"/>
    <col min="65" max="65" width="255.5703125" style="60" bestFit="1" customWidth="1"/>
    <col min="66" max="66" width="15.140625" style="60" customWidth="1"/>
    <col min="67" max="67" width="18.85546875" style="60" bestFit="1" customWidth="1"/>
    <col min="68" max="68" width="38.5703125" style="60" bestFit="1" customWidth="1"/>
    <col min="69" max="69" width="15.140625" style="60" customWidth="1"/>
    <col min="70" max="70" width="8.42578125" style="60" bestFit="1" customWidth="1"/>
    <col min="71" max="71" width="10.42578125" style="60" bestFit="1" customWidth="1"/>
    <col min="72" max="72" width="15.140625" style="60" customWidth="1"/>
    <col min="73" max="73" width="13.28515625" style="60" customWidth="1"/>
    <col min="74" max="74" width="10.42578125" style="60" bestFit="1" customWidth="1"/>
    <col min="75" max="75" width="15.140625" style="60" customWidth="1"/>
    <col min="76" max="76" width="19.140625" style="60" customWidth="1"/>
    <col min="77" max="77" width="10.42578125" style="60" bestFit="1" customWidth="1"/>
    <col min="78" max="16384" width="8.5703125" style="60"/>
  </cols>
  <sheetData>
    <row r="1" spans="1:77" s="61" customFormat="1" ht="14.45" customHeight="1">
      <c r="A1" s="61" t="s">
        <v>315</v>
      </c>
      <c r="B1" s="61" t="s">
        <v>316</v>
      </c>
      <c r="E1" s="61" t="s">
        <v>317</v>
      </c>
      <c r="G1" s="61" t="s">
        <v>318</v>
      </c>
      <c r="J1" s="61" t="s">
        <v>319</v>
      </c>
      <c r="M1" s="61" t="s">
        <v>320</v>
      </c>
      <c r="P1" s="61" t="s">
        <v>321</v>
      </c>
      <c r="S1" s="61" t="s">
        <v>322</v>
      </c>
      <c r="V1" s="61" t="s">
        <v>323</v>
      </c>
      <c r="Y1" s="61" t="s">
        <v>324</v>
      </c>
      <c r="AB1" s="61" t="s">
        <v>325</v>
      </c>
      <c r="AE1" s="61" t="s">
        <v>326</v>
      </c>
      <c r="AH1" s="61" t="s">
        <v>327</v>
      </c>
      <c r="AK1" s="61" t="s">
        <v>328</v>
      </c>
      <c r="AN1" s="61" t="s">
        <v>329</v>
      </c>
      <c r="AQ1" s="61" t="s">
        <v>330</v>
      </c>
      <c r="AT1" s="61" t="s">
        <v>331</v>
      </c>
      <c r="AW1" s="61" t="s">
        <v>332</v>
      </c>
      <c r="AZ1" s="61" t="s">
        <v>333</v>
      </c>
      <c r="BC1" s="61" t="s">
        <v>334</v>
      </c>
      <c r="BF1" s="61" t="s">
        <v>335</v>
      </c>
      <c r="BI1" s="61" t="s">
        <v>336</v>
      </c>
      <c r="BL1" s="61" t="s">
        <v>337</v>
      </c>
      <c r="BO1" s="61" t="s">
        <v>338</v>
      </c>
      <c r="BR1" s="61" t="s">
        <v>339</v>
      </c>
      <c r="BU1" s="61" t="s">
        <v>340</v>
      </c>
      <c r="BX1" s="61" t="s">
        <v>341</v>
      </c>
    </row>
    <row r="2" spans="1:77" s="63" customFormat="1">
      <c r="A2" s="62"/>
      <c r="B2" s="62"/>
      <c r="G2" s="63" t="s">
        <v>59</v>
      </c>
      <c r="H2" s="63" t="s">
        <v>58</v>
      </c>
      <c r="J2" s="63" t="s">
        <v>59</v>
      </c>
      <c r="K2" s="63" t="s">
        <v>58</v>
      </c>
      <c r="M2" s="63" t="s">
        <v>59</v>
      </c>
      <c r="N2" s="63" t="s">
        <v>58</v>
      </c>
      <c r="O2" s="62"/>
      <c r="P2" s="62" t="s">
        <v>59</v>
      </c>
      <c r="Q2" s="62" t="s">
        <v>58</v>
      </c>
      <c r="S2" s="62" t="s">
        <v>59</v>
      </c>
      <c r="T2" s="62" t="s">
        <v>58</v>
      </c>
      <c r="V2" s="62" t="s">
        <v>59</v>
      </c>
      <c r="W2" s="62" t="s">
        <v>58</v>
      </c>
      <c r="X2" s="62"/>
      <c r="Y2" s="62" t="s">
        <v>59</v>
      </c>
      <c r="Z2" s="62" t="s">
        <v>58</v>
      </c>
      <c r="AB2" s="62" t="s">
        <v>59</v>
      </c>
      <c r="AC2" s="62" t="s">
        <v>58</v>
      </c>
      <c r="AE2" s="62" t="s">
        <v>59</v>
      </c>
      <c r="AF2" s="62" t="s">
        <v>58</v>
      </c>
      <c r="AH2" s="62" t="s">
        <v>59</v>
      </c>
      <c r="AI2" s="62" t="s">
        <v>58</v>
      </c>
      <c r="AK2" s="62" t="s">
        <v>59</v>
      </c>
      <c r="AL2" s="62" t="s">
        <v>58</v>
      </c>
      <c r="AN2" s="62" t="s">
        <v>59</v>
      </c>
      <c r="AO2" s="62" t="s">
        <v>58</v>
      </c>
      <c r="AQ2" s="62" t="s">
        <v>59</v>
      </c>
      <c r="AR2" s="62" t="s">
        <v>58</v>
      </c>
      <c r="AT2" s="62" t="s">
        <v>59</v>
      </c>
      <c r="AU2" s="62" t="s">
        <v>58</v>
      </c>
      <c r="AW2" s="62" t="s">
        <v>59</v>
      </c>
      <c r="AX2" s="62" t="s">
        <v>58</v>
      </c>
      <c r="AZ2" s="62" t="s">
        <v>59</v>
      </c>
      <c r="BA2" s="62" t="s">
        <v>58</v>
      </c>
      <c r="BC2" s="62" t="s">
        <v>59</v>
      </c>
      <c r="BD2" s="62" t="s">
        <v>58</v>
      </c>
      <c r="BF2" s="62" t="s">
        <v>59</v>
      </c>
      <c r="BG2" s="62" t="s">
        <v>58</v>
      </c>
      <c r="BI2" s="62" t="s">
        <v>59</v>
      </c>
      <c r="BJ2" s="62" t="s">
        <v>58</v>
      </c>
      <c r="BK2" s="62"/>
      <c r="BL2" s="63" t="s">
        <v>59</v>
      </c>
      <c r="BM2" s="63" t="s">
        <v>58</v>
      </c>
      <c r="BO2" s="62" t="s">
        <v>59</v>
      </c>
      <c r="BP2" s="62" t="s">
        <v>58</v>
      </c>
      <c r="BR2" s="62" t="s">
        <v>59</v>
      </c>
      <c r="BS2" s="62" t="s">
        <v>58</v>
      </c>
      <c r="BU2" s="62" t="s">
        <v>59</v>
      </c>
      <c r="BV2" s="62" t="s">
        <v>58</v>
      </c>
      <c r="BX2" s="62" t="s">
        <v>59</v>
      </c>
      <c r="BY2" s="62" t="s">
        <v>58</v>
      </c>
    </row>
    <row r="3" spans="1:77">
      <c r="A3" s="64" t="s">
        <v>140</v>
      </c>
      <c r="B3" s="64" t="s">
        <v>318</v>
      </c>
      <c r="G3" s="64" t="s">
        <v>342</v>
      </c>
      <c r="J3" s="64" t="s">
        <v>343</v>
      </c>
      <c r="M3" s="60" t="s">
        <v>344</v>
      </c>
      <c r="P3" s="60" t="s">
        <v>345</v>
      </c>
      <c r="S3" s="64" t="s">
        <v>346</v>
      </c>
      <c r="T3" s="65" t="s">
        <v>347</v>
      </c>
      <c r="V3" s="60" t="s">
        <v>348</v>
      </c>
      <c r="Y3" s="60" t="s">
        <v>348</v>
      </c>
      <c r="AB3" s="60">
        <v>0</v>
      </c>
      <c r="AC3" s="60" t="s">
        <v>349</v>
      </c>
      <c r="AE3" s="60" t="s">
        <v>345</v>
      </c>
      <c r="AF3" s="60" t="s">
        <v>349</v>
      </c>
      <c r="AH3" s="60" t="s">
        <v>350</v>
      </c>
      <c r="AK3" s="60" t="s">
        <v>351</v>
      </c>
      <c r="AL3" s="60" t="s">
        <v>352</v>
      </c>
      <c r="AN3" s="60" t="s">
        <v>353</v>
      </c>
      <c r="AO3" s="60" t="s">
        <v>354</v>
      </c>
      <c r="AQ3" s="60" t="s">
        <v>355</v>
      </c>
      <c r="AT3" s="60" t="s">
        <v>356</v>
      </c>
      <c r="AW3" s="60" t="s">
        <v>357</v>
      </c>
      <c r="AX3" s="60" t="s">
        <v>349</v>
      </c>
      <c r="AZ3" s="60" t="s">
        <v>358</v>
      </c>
      <c r="BA3" s="60" t="s">
        <v>359</v>
      </c>
      <c r="BC3" s="60" t="s">
        <v>360</v>
      </c>
      <c r="BD3" s="60" t="s">
        <v>361</v>
      </c>
      <c r="BF3" s="64" t="s">
        <v>362</v>
      </c>
      <c r="BG3" s="60" t="s">
        <v>363</v>
      </c>
      <c r="BI3" s="60" t="s">
        <v>364</v>
      </c>
      <c r="BJ3" s="60" t="s">
        <v>365</v>
      </c>
      <c r="BL3" s="60" t="s">
        <v>366</v>
      </c>
      <c r="BM3" s="60" t="s">
        <v>367</v>
      </c>
      <c r="BO3" s="60" t="s">
        <v>358</v>
      </c>
      <c r="BP3" s="60" t="s">
        <v>359</v>
      </c>
      <c r="BR3" s="60" t="s">
        <v>368</v>
      </c>
      <c r="BU3" s="60" t="s">
        <v>368</v>
      </c>
      <c r="BX3" s="60" t="s">
        <v>368</v>
      </c>
    </row>
    <row r="4" spans="1:77">
      <c r="A4" s="64" t="s">
        <v>142</v>
      </c>
      <c r="B4" s="64" t="s">
        <v>319</v>
      </c>
      <c r="G4" s="60" t="s">
        <v>369</v>
      </c>
      <c r="J4" s="60" t="s">
        <v>370</v>
      </c>
      <c r="M4" s="60" t="s">
        <v>371</v>
      </c>
      <c r="P4" s="60" t="s">
        <v>372</v>
      </c>
      <c r="S4" s="64" t="s">
        <v>373</v>
      </c>
      <c r="T4" s="64" t="s">
        <v>374</v>
      </c>
      <c r="V4" s="60" t="s">
        <v>375</v>
      </c>
      <c r="W4" s="60" t="s">
        <v>349</v>
      </c>
      <c r="Y4" s="60" t="s">
        <v>375</v>
      </c>
      <c r="Z4" s="60" t="s">
        <v>349</v>
      </c>
      <c r="AB4" s="60">
        <v>1</v>
      </c>
      <c r="AC4" s="60" t="s">
        <v>349</v>
      </c>
      <c r="AE4" s="60" t="s">
        <v>372</v>
      </c>
      <c r="AF4" s="60" t="s">
        <v>349</v>
      </c>
      <c r="AH4" s="60" t="s">
        <v>376</v>
      </c>
      <c r="AK4" s="60" t="s">
        <v>377</v>
      </c>
      <c r="AL4" s="60" t="s">
        <v>378</v>
      </c>
      <c r="AN4" s="60" t="s">
        <v>379</v>
      </c>
      <c r="AO4" s="60" t="s">
        <v>380</v>
      </c>
      <c r="AQ4" s="60" t="s">
        <v>381</v>
      </c>
      <c r="AT4" s="60" t="s">
        <v>382</v>
      </c>
      <c r="AW4" s="60" t="s">
        <v>383</v>
      </c>
      <c r="AX4" s="60" t="s">
        <v>349</v>
      </c>
      <c r="AZ4" s="60" t="s">
        <v>384</v>
      </c>
      <c r="BA4" s="60" t="s">
        <v>385</v>
      </c>
      <c r="BC4" s="60" t="s">
        <v>386</v>
      </c>
      <c r="BD4" s="60" t="s">
        <v>387</v>
      </c>
      <c r="BF4" s="60" t="s">
        <v>388</v>
      </c>
      <c r="BG4" s="60" t="s">
        <v>389</v>
      </c>
      <c r="BI4" s="60" t="s">
        <v>390</v>
      </c>
      <c r="BL4" s="60" t="s">
        <v>391</v>
      </c>
      <c r="BM4" s="60" t="s">
        <v>392</v>
      </c>
      <c r="BO4" s="60" t="s">
        <v>384</v>
      </c>
      <c r="BP4" s="60" t="s">
        <v>385</v>
      </c>
      <c r="BR4" s="60" t="s">
        <v>393</v>
      </c>
      <c r="BU4" s="60" t="s">
        <v>393</v>
      </c>
      <c r="BX4" s="60" t="s">
        <v>393</v>
      </c>
    </row>
    <row r="5" spans="1:77">
      <c r="A5" s="64" t="s">
        <v>187</v>
      </c>
      <c r="B5" s="64" t="s">
        <v>320</v>
      </c>
      <c r="G5" s="60" t="s">
        <v>394</v>
      </c>
      <c r="J5" s="60" t="s">
        <v>395</v>
      </c>
      <c r="M5" s="60" t="s">
        <v>396</v>
      </c>
      <c r="P5" s="60" t="s">
        <v>397</v>
      </c>
      <c r="S5" s="65" t="s">
        <v>398</v>
      </c>
      <c r="T5" s="52" t="s">
        <v>399</v>
      </c>
      <c r="V5" s="60" t="s">
        <v>400</v>
      </c>
      <c r="W5" s="60" t="s">
        <v>401</v>
      </c>
      <c r="Y5" s="60" t="s">
        <v>400</v>
      </c>
      <c r="Z5" s="60" t="s">
        <v>401</v>
      </c>
      <c r="AB5" s="60">
        <v>2</v>
      </c>
      <c r="AC5" s="60" t="s">
        <v>349</v>
      </c>
      <c r="AE5" s="60" t="s">
        <v>397</v>
      </c>
      <c r="AH5" s="60" t="s">
        <v>402</v>
      </c>
      <c r="AK5" s="60" t="s">
        <v>403</v>
      </c>
      <c r="AL5" s="60" t="s">
        <v>378</v>
      </c>
      <c r="AN5" s="60" t="s">
        <v>404</v>
      </c>
      <c r="AT5" s="60" t="s">
        <v>405</v>
      </c>
      <c r="AW5" s="60" t="s">
        <v>406</v>
      </c>
      <c r="AX5" s="60" t="s">
        <v>349</v>
      </c>
      <c r="AZ5" s="60" t="s">
        <v>407</v>
      </c>
      <c r="BA5" s="60" t="s">
        <v>408</v>
      </c>
      <c r="BF5" s="60" t="s">
        <v>409</v>
      </c>
      <c r="BG5" s="60" t="s">
        <v>410</v>
      </c>
      <c r="BI5" s="60" t="s">
        <v>411</v>
      </c>
      <c r="BL5" s="60" t="s">
        <v>412</v>
      </c>
      <c r="BM5" s="60" t="s">
        <v>413</v>
      </c>
      <c r="BO5" s="60" t="s">
        <v>407</v>
      </c>
      <c r="BP5" s="60" t="s">
        <v>408</v>
      </c>
      <c r="BU5" s="60" t="s">
        <v>414</v>
      </c>
      <c r="BX5" s="60" t="s">
        <v>415</v>
      </c>
    </row>
    <row r="6" spans="1:77">
      <c r="A6" s="64" t="s">
        <v>181</v>
      </c>
      <c r="B6" s="64" t="s">
        <v>321</v>
      </c>
      <c r="G6" s="60" t="s">
        <v>416</v>
      </c>
      <c r="J6" s="60" t="s">
        <v>417</v>
      </c>
      <c r="M6" s="60" t="s">
        <v>418</v>
      </c>
      <c r="P6" s="60" t="s">
        <v>419</v>
      </c>
      <c r="S6" s="65" t="s">
        <v>420</v>
      </c>
      <c r="T6" s="66" t="s">
        <v>421</v>
      </c>
      <c r="V6" s="60" t="s">
        <v>422</v>
      </c>
      <c r="W6" s="60" t="s">
        <v>401</v>
      </c>
      <c r="Y6" s="60" t="s">
        <v>422</v>
      </c>
      <c r="Z6" s="60" t="s">
        <v>401</v>
      </c>
      <c r="AB6" s="60">
        <v>3</v>
      </c>
      <c r="AC6" s="60" t="s">
        <v>349</v>
      </c>
      <c r="AE6" s="60" t="s">
        <v>419</v>
      </c>
      <c r="AF6" s="60" t="s">
        <v>349</v>
      </c>
      <c r="AH6" s="60" t="s">
        <v>423</v>
      </c>
      <c r="AK6" s="60" t="s">
        <v>424</v>
      </c>
      <c r="AL6" s="60" t="s">
        <v>378</v>
      </c>
      <c r="AN6" s="60" t="s">
        <v>425</v>
      </c>
      <c r="AT6" s="60" t="s">
        <v>426</v>
      </c>
      <c r="AU6" s="60" t="s">
        <v>349</v>
      </c>
      <c r="AW6" s="60" t="s">
        <v>427</v>
      </c>
      <c r="AX6" s="60" t="s">
        <v>349</v>
      </c>
      <c r="AZ6" s="60" t="s">
        <v>428</v>
      </c>
      <c r="BA6" s="60" t="s">
        <v>429</v>
      </c>
      <c r="BF6" s="60" t="s">
        <v>430</v>
      </c>
      <c r="BG6" s="60" t="s">
        <v>431</v>
      </c>
      <c r="BI6" s="60" t="s">
        <v>432</v>
      </c>
      <c r="BL6" s="60" t="s">
        <v>433</v>
      </c>
      <c r="BO6" s="60" t="s">
        <v>428</v>
      </c>
      <c r="BP6" s="60" t="s">
        <v>429</v>
      </c>
    </row>
    <row r="7" spans="1:77">
      <c r="A7" s="64" t="s">
        <v>92</v>
      </c>
      <c r="B7" s="64" t="s">
        <v>322</v>
      </c>
      <c r="G7" s="64" t="s">
        <v>434</v>
      </c>
      <c r="J7" s="60" t="s">
        <v>435</v>
      </c>
      <c r="M7" s="60" t="s">
        <v>414</v>
      </c>
      <c r="P7" s="60" t="s">
        <v>436</v>
      </c>
      <c r="S7" s="65" t="s">
        <v>437</v>
      </c>
      <c r="T7" s="67" t="s">
        <v>438</v>
      </c>
      <c r="V7" s="60" t="s">
        <v>439</v>
      </c>
      <c r="W7" s="60" t="s">
        <v>440</v>
      </c>
      <c r="Y7" s="60" t="s">
        <v>439</v>
      </c>
      <c r="Z7" s="60" t="s">
        <v>440</v>
      </c>
      <c r="AB7" s="60" t="s">
        <v>441</v>
      </c>
      <c r="AE7" s="60" t="s">
        <v>436</v>
      </c>
      <c r="AF7" s="60" t="s">
        <v>349</v>
      </c>
      <c r="AH7" s="60" t="s">
        <v>442</v>
      </c>
      <c r="AK7" s="60" t="s">
        <v>443</v>
      </c>
      <c r="AL7" s="60" t="s">
        <v>378</v>
      </c>
      <c r="AN7" s="60" t="s">
        <v>444</v>
      </c>
      <c r="AT7" s="60" t="s">
        <v>445</v>
      </c>
      <c r="AW7" s="60" t="s">
        <v>446</v>
      </c>
      <c r="AZ7" s="60" t="s">
        <v>447</v>
      </c>
      <c r="BA7" s="60" t="s">
        <v>448</v>
      </c>
      <c r="BF7" s="60" t="s">
        <v>449</v>
      </c>
      <c r="BG7" s="60" t="s">
        <v>450</v>
      </c>
      <c r="BI7" s="60" t="s">
        <v>451</v>
      </c>
      <c r="BL7" s="60" t="s">
        <v>414</v>
      </c>
      <c r="BO7" s="60" t="s">
        <v>447</v>
      </c>
      <c r="BP7" s="60" t="s">
        <v>448</v>
      </c>
    </row>
    <row r="8" spans="1:77">
      <c r="A8" s="64" t="s">
        <v>452</v>
      </c>
      <c r="B8" s="68" t="s">
        <v>323</v>
      </c>
      <c r="G8" s="60" t="s">
        <v>453</v>
      </c>
      <c r="J8" s="60" t="s">
        <v>454</v>
      </c>
      <c r="P8" s="60" t="s">
        <v>455</v>
      </c>
      <c r="S8" s="60" t="s">
        <v>456</v>
      </c>
      <c r="V8" s="60" t="s">
        <v>457</v>
      </c>
      <c r="W8" s="60" t="s">
        <v>440</v>
      </c>
      <c r="Y8" s="60" t="s">
        <v>457</v>
      </c>
      <c r="Z8" s="60" t="s">
        <v>440</v>
      </c>
      <c r="AE8" s="60" t="s">
        <v>458</v>
      </c>
      <c r="AF8" s="60" t="s">
        <v>349</v>
      </c>
      <c r="AH8" s="60" t="s">
        <v>459</v>
      </c>
      <c r="AK8" s="60" t="s">
        <v>460</v>
      </c>
      <c r="AL8" s="60" t="s">
        <v>378</v>
      </c>
      <c r="AN8" s="60" t="s">
        <v>461</v>
      </c>
      <c r="AT8" s="60" t="s">
        <v>462</v>
      </c>
      <c r="AW8" s="60" t="s">
        <v>463</v>
      </c>
      <c r="AZ8" s="60" t="s">
        <v>464</v>
      </c>
      <c r="BA8" s="60" t="s">
        <v>465</v>
      </c>
      <c r="BF8" s="60" t="s">
        <v>466</v>
      </c>
      <c r="BG8" s="60" t="s">
        <v>467</v>
      </c>
      <c r="BI8" s="60" t="s">
        <v>468</v>
      </c>
      <c r="BO8" s="60" t="s">
        <v>464</v>
      </c>
      <c r="BP8" s="60" t="s">
        <v>465</v>
      </c>
    </row>
    <row r="9" spans="1:77">
      <c r="A9" s="64" t="s">
        <v>301</v>
      </c>
      <c r="B9" s="64" t="s">
        <v>324</v>
      </c>
      <c r="G9" s="60" t="s">
        <v>469</v>
      </c>
      <c r="J9" s="60" t="s">
        <v>470</v>
      </c>
      <c r="P9" s="60" t="s">
        <v>414</v>
      </c>
      <c r="S9" s="60" t="s">
        <v>471</v>
      </c>
      <c r="T9" s="60" t="s">
        <v>472</v>
      </c>
      <c r="V9" s="60" t="s">
        <v>473</v>
      </c>
      <c r="W9" s="60" t="s">
        <v>349</v>
      </c>
      <c r="Y9" s="60" t="s">
        <v>473</v>
      </c>
      <c r="AE9" s="60" t="s">
        <v>371</v>
      </c>
      <c r="AH9" s="71" t="s">
        <v>474</v>
      </c>
      <c r="AI9" s="71" t="s">
        <v>475</v>
      </c>
      <c r="AK9" s="60" t="s">
        <v>476</v>
      </c>
      <c r="AL9" s="60" t="s">
        <v>378</v>
      </c>
      <c r="AN9" s="60" t="s">
        <v>477</v>
      </c>
      <c r="AO9" s="60" t="s">
        <v>478</v>
      </c>
      <c r="AT9" s="60" t="s">
        <v>414</v>
      </c>
      <c r="AW9" s="60" t="s">
        <v>479</v>
      </c>
      <c r="AZ9" s="60" t="s">
        <v>480</v>
      </c>
      <c r="BA9" s="60" t="s">
        <v>481</v>
      </c>
      <c r="BF9" s="60" t="s">
        <v>482</v>
      </c>
      <c r="BG9" s="60" t="s">
        <v>483</v>
      </c>
      <c r="BI9" s="60" t="s">
        <v>484</v>
      </c>
      <c r="BO9" s="60" t="s">
        <v>485</v>
      </c>
      <c r="BP9" s="60" t="s">
        <v>486</v>
      </c>
    </row>
    <row r="10" spans="1:77">
      <c r="A10" s="64" t="s">
        <v>487</v>
      </c>
      <c r="B10" s="64" t="s">
        <v>324</v>
      </c>
      <c r="G10" s="60" t="s">
        <v>488</v>
      </c>
      <c r="J10" s="60" t="s">
        <v>489</v>
      </c>
      <c r="S10" s="64" t="s">
        <v>490</v>
      </c>
      <c r="T10" s="64"/>
      <c r="V10" s="60" t="s">
        <v>491</v>
      </c>
      <c r="Y10" s="60" t="s">
        <v>491</v>
      </c>
      <c r="AE10" s="60" t="s">
        <v>396</v>
      </c>
      <c r="AH10" s="71" t="s">
        <v>492</v>
      </c>
      <c r="AI10" s="71" t="s">
        <v>493</v>
      </c>
      <c r="AK10" s="60" t="s">
        <v>494</v>
      </c>
      <c r="AL10" s="60" t="s">
        <v>378</v>
      </c>
      <c r="AW10" s="60" t="s">
        <v>495</v>
      </c>
      <c r="AZ10" s="60" t="s">
        <v>485</v>
      </c>
      <c r="BA10" s="60" t="s">
        <v>486</v>
      </c>
      <c r="BF10" s="60" t="s">
        <v>496</v>
      </c>
      <c r="BG10" s="60" t="s">
        <v>497</v>
      </c>
      <c r="BI10" s="60" t="s">
        <v>498</v>
      </c>
      <c r="BO10" s="60" t="s">
        <v>499</v>
      </c>
      <c r="BP10" s="60" t="s">
        <v>500</v>
      </c>
    </row>
    <row r="11" spans="1:77">
      <c r="A11" s="64" t="s">
        <v>295</v>
      </c>
      <c r="B11" s="68" t="s">
        <v>324</v>
      </c>
      <c r="G11" s="60" t="s">
        <v>501</v>
      </c>
      <c r="J11" s="60" t="s">
        <v>502</v>
      </c>
      <c r="S11" s="64" t="s">
        <v>503</v>
      </c>
      <c r="T11" s="64" t="s">
        <v>504</v>
      </c>
      <c r="V11" s="60" t="s">
        <v>505</v>
      </c>
      <c r="W11" s="60" t="s">
        <v>401</v>
      </c>
      <c r="Y11" s="60" t="s">
        <v>505</v>
      </c>
      <c r="Z11" s="60" t="s">
        <v>401</v>
      </c>
      <c r="AE11" s="60" t="s">
        <v>418</v>
      </c>
      <c r="AH11" s="71" t="s">
        <v>506</v>
      </c>
      <c r="AI11" s="71" t="s">
        <v>507</v>
      </c>
      <c r="AK11" s="60" t="s">
        <v>508</v>
      </c>
      <c r="AL11" s="60" t="s">
        <v>378</v>
      </c>
      <c r="AW11" s="60" t="s">
        <v>509</v>
      </c>
      <c r="AZ11" s="60" t="s">
        <v>499</v>
      </c>
      <c r="BA11" s="60" t="s">
        <v>500</v>
      </c>
      <c r="BI11" s="60" t="s">
        <v>510</v>
      </c>
      <c r="BO11" s="60" t="s">
        <v>511</v>
      </c>
      <c r="BP11" s="60" t="s">
        <v>512</v>
      </c>
    </row>
    <row r="12" spans="1:77">
      <c r="A12" s="64" t="s">
        <v>204</v>
      </c>
      <c r="B12" s="64" t="s">
        <v>325</v>
      </c>
      <c r="G12" s="60" t="s">
        <v>513</v>
      </c>
      <c r="J12" s="60" t="s">
        <v>514</v>
      </c>
      <c r="S12" s="60" t="s">
        <v>515</v>
      </c>
      <c r="T12" s="60" t="s">
        <v>516</v>
      </c>
      <c r="V12" s="60" t="s">
        <v>517</v>
      </c>
      <c r="W12" s="60" t="s">
        <v>401</v>
      </c>
      <c r="Y12" s="60" t="s">
        <v>517</v>
      </c>
      <c r="Z12" s="60" t="s">
        <v>401</v>
      </c>
      <c r="AE12" s="60" t="s">
        <v>518</v>
      </c>
      <c r="AH12" s="71" t="s">
        <v>519</v>
      </c>
      <c r="AI12" s="71" t="s">
        <v>520</v>
      </c>
      <c r="AK12" s="60" t="s">
        <v>521</v>
      </c>
      <c r="AL12" s="60" t="s">
        <v>378</v>
      </c>
      <c r="AW12" s="60" t="s">
        <v>522</v>
      </c>
      <c r="AZ12" s="60" t="s">
        <v>511</v>
      </c>
      <c r="BA12" s="60" t="s">
        <v>512</v>
      </c>
      <c r="BI12" s="60" t="s">
        <v>523</v>
      </c>
      <c r="BO12" s="60" t="s">
        <v>524</v>
      </c>
      <c r="BP12" s="60" t="s">
        <v>525</v>
      </c>
    </row>
    <row r="13" spans="1:77">
      <c r="A13" s="64" t="s">
        <v>192</v>
      </c>
      <c r="B13" s="64" t="s">
        <v>326</v>
      </c>
      <c r="G13" s="60" t="s">
        <v>526</v>
      </c>
      <c r="J13" s="60" t="s">
        <v>527</v>
      </c>
      <c r="S13" s="60" t="s">
        <v>528</v>
      </c>
      <c r="T13" s="69" t="s">
        <v>529</v>
      </c>
      <c r="V13" s="60" t="s">
        <v>530</v>
      </c>
      <c r="W13" s="60" t="s">
        <v>440</v>
      </c>
      <c r="Y13" s="60" t="s">
        <v>530</v>
      </c>
      <c r="Z13" s="60" t="s">
        <v>440</v>
      </c>
      <c r="AE13" s="60" t="s">
        <v>414</v>
      </c>
      <c r="AH13" s="71" t="s">
        <v>531</v>
      </c>
      <c r="AI13" s="71" t="s">
        <v>532</v>
      </c>
      <c r="AK13" s="60" t="s">
        <v>533</v>
      </c>
      <c r="AL13" s="60" t="s">
        <v>378</v>
      </c>
      <c r="AW13" s="60" t="s">
        <v>534</v>
      </c>
      <c r="AZ13" s="60" t="s">
        <v>524</v>
      </c>
      <c r="BA13" s="60" t="s">
        <v>525</v>
      </c>
      <c r="BI13" s="60" t="s">
        <v>535</v>
      </c>
      <c r="BO13" s="60" t="s">
        <v>536</v>
      </c>
      <c r="BP13" s="60" t="s">
        <v>537</v>
      </c>
    </row>
    <row r="14" spans="1:77">
      <c r="A14" s="64" t="s">
        <v>168</v>
      </c>
      <c r="B14" s="64" t="s">
        <v>327</v>
      </c>
      <c r="G14" s="60" t="s">
        <v>538</v>
      </c>
      <c r="J14" s="60" t="s">
        <v>539</v>
      </c>
      <c r="S14" s="60" t="s">
        <v>540</v>
      </c>
      <c r="T14" s="60" t="s">
        <v>541</v>
      </c>
      <c r="V14" s="60" t="s">
        <v>542</v>
      </c>
      <c r="W14" s="60" t="s">
        <v>440</v>
      </c>
      <c r="Y14" s="60" t="s">
        <v>542</v>
      </c>
      <c r="Z14" s="60" t="s">
        <v>440</v>
      </c>
      <c r="AH14" s="71" t="s">
        <v>543</v>
      </c>
      <c r="AI14" s="71" t="s">
        <v>544</v>
      </c>
      <c r="AK14" s="60" t="s">
        <v>545</v>
      </c>
      <c r="AL14" s="60" t="s">
        <v>378</v>
      </c>
      <c r="AW14" s="60" t="s">
        <v>546</v>
      </c>
      <c r="AZ14" s="60" t="s">
        <v>536</v>
      </c>
      <c r="BA14" s="60" t="s">
        <v>537</v>
      </c>
      <c r="BI14" s="60" t="s">
        <v>547</v>
      </c>
      <c r="BO14" s="60" t="s">
        <v>548</v>
      </c>
      <c r="BP14" s="60" t="s">
        <v>549</v>
      </c>
    </row>
    <row r="15" spans="1:77">
      <c r="A15" s="64" t="s">
        <v>170</v>
      </c>
      <c r="B15" s="64" t="s">
        <v>328</v>
      </c>
      <c r="G15" s="60" t="s">
        <v>550</v>
      </c>
      <c r="J15" s="60" t="s">
        <v>551</v>
      </c>
      <c r="S15" s="60" t="s">
        <v>552</v>
      </c>
      <c r="T15" s="60" t="s">
        <v>553</v>
      </c>
      <c r="Y15" s="60" t="s">
        <v>414</v>
      </c>
      <c r="AH15" s="71" t="s">
        <v>554</v>
      </c>
      <c r="AI15" s="71" t="s">
        <v>555</v>
      </c>
      <c r="AK15" s="60" t="s">
        <v>556</v>
      </c>
      <c r="AL15" s="60" t="s">
        <v>378</v>
      </c>
      <c r="AW15" s="60" t="s">
        <v>557</v>
      </c>
      <c r="AZ15" s="60" t="s">
        <v>548</v>
      </c>
      <c r="BA15" s="60" t="s">
        <v>549</v>
      </c>
      <c r="BI15" s="60" t="s">
        <v>558</v>
      </c>
      <c r="BO15" s="60" t="s">
        <v>559</v>
      </c>
      <c r="BP15" s="60" t="s">
        <v>560</v>
      </c>
    </row>
    <row r="16" spans="1:77">
      <c r="A16" s="64" t="s">
        <v>176</v>
      </c>
      <c r="B16" s="64" t="s">
        <v>329</v>
      </c>
      <c r="G16" s="60" t="s">
        <v>527</v>
      </c>
      <c r="J16" s="60" t="s">
        <v>561</v>
      </c>
      <c r="S16" s="60" t="s">
        <v>562</v>
      </c>
      <c r="AH16" s="71" t="s">
        <v>563</v>
      </c>
      <c r="AI16" s="71" t="s">
        <v>564</v>
      </c>
      <c r="AK16" s="60" t="s">
        <v>565</v>
      </c>
      <c r="AL16" s="60" t="s">
        <v>378</v>
      </c>
      <c r="AW16" s="60" t="s">
        <v>566</v>
      </c>
      <c r="AZ16" s="60" t="s">
        <v>559</v>
      </c>
      <c r="BA16" s="60" t="s">
        <v>560</v>
      </c>
      <c r="BI16" s="60" t="s">
        <v>567</v>
      </c>
      <c r="BO16" s="60" t="s">
        <v>568</v>
      </c>
      <c r="BP16" s="60" t="s">
        <v>569</v>
      </c>
    </row>
    <row r="17" spans="1:68">
      <c r="A17" s="64" t="s">
        <v>197</v>
      </c>
      <c r="B17" s="64" t="s">
        <v>330</v>
      </c>
      <c r="G17" s="60" t="s">
        <v>570</v>
      </c>
      <c r="J17" s="60" t="s">
        <v>571</v>
      </c>
      <c r="S17" s="60" t="s">
        <v>572</v>
      </c>
      <c r="AH17" s="71" t="s">
        <v>573</v>
      </c>
      <c r="AI17" s="71" t="s">
        <v>574</v>
      </c>
      <c r="AK17" s="60" t="s">
        <v>575</v>
      </c>
      <c r="AL17" s="60" t="s">
        <v>576</v>
      </c>
      <c r="AW17" s="60" t="s">
        <v>414</v>
      </c>
      <c r="AZ17" s="60" t="s">
        <v>568</v>
      </c>
      <c r="BA17" s="60" t="s">
        <v>569</v>
      </c>
      <c r="BI17" s="60" t="s">
        <v>577</v>
      </c>
      <c r="BO17" s="60" t="s">
        <v>578</v>
      </c>
      <c r="BP17" s="60" t="s">
        <v>579</v>
      </c>
    </row>
    <row r="18" spans="1:68">
      <c r="A18" s="64" t="s">
        <v>160</v>
      </c>
      <c r="B18" s="64" t="s">
        <v>331</v>
      </c>
      <c r="G18" s="60" t="s">
        <v>580</v>
      </c>
      <c r="J18" s="60" t="s">
        <v>581</v>
      </c>
      <c r="S18" s="60" t="s">
        <v>582</v>
      </c>
      <c r="T18" s="60" t="s">
        <v>583</v>
      </c>
      <c r="AH18" s="71" t="s">
        <v>584</v>
      </c>
      <c r="AI18" s="71" t="s">
        <v>585</v>
      </c>
      <c r="AK18" s="60" t="s">
        <v>586</v>
      </c>
      <c r="AL18" s="60" t="s">
        <v>378</v>
      </c>
      <c r="AW18" s="60" t="s">
        <v>587</v>
      </c>
      <c r="AZ18" s="60" t="s">
        <v>578</v>
      </c>
      <c r="BA18" s="60" t="s">
        <v>579</v>
      </c>
      <c r="BI18" s="60" t="s">
        <v>588</v>
      </c>
      <c r="BO18" s="60" t="s">
        <v>589</v>
      </c>
      <c r="BP18" s="60" t="s">
        <v>590</v>
      </c>
    </row>
    <row r="19" spans="1:68">
      <c r="A19" s="64" t="s">
        <v>157</v>
      </c>
      <c r="B19" s="64" t="s">
        <v>332</v>
      </c>
      <c r="G19" s="60" t="s">
        <v>591</v>
      </c>
      <c r="J19" s="70" t="s">
        <v>592</v>
      </c>
      <c r="AH19" s="71" t="s">
        <v>593</v>
      </c>
      <c r="AI19" s="71" t="s">
        <v>594</v>
      </c>
      <c r="AK19" s="60" t="s">
        <v>595</v>
      </c>
      <c r="AL19" s="60" t="s">
        <v>378</v>
      </c>
      <c r="AZ19" s="60" t="s">
        <v>589</v>
      </c>
      <c r="BA19" s="60" t="s">
        <v>590</v>
      </c>
      <c r="BI19" s="60" t="s">
        <v>596</v>
      </c>
      <c r="BO19" s="60" t="s">
        <v>597</v>
      </c>
      <c r="BP19" s="60" t="s">
        <v>598</v>
      </c>
    </row>
    <row r="20" spans="1:68">
      <c r="A20" s="64" t="s">
        <v>62</v>
      </c>
      <c r="B20" s="64" t="s">
        <v>333</v>
      </c>
      <c r="G20" s="71" t="s">
        <v>599</v>
      </c>
      <c r="J20" s="60" t="s">
        <v>600</v>
      </c>
      <c r="K20" s="64"/>
      <c r="AH20" s="71" t="s">
        <v>601</v>
      </c>
      <c r="AI20" s="71" t="s">
        <v>602</v>
      </c>
      <c r="AK20" s="60" t="s">
        <v>603</v>
      </c>
      <c r="AL20" s="60" t="s">
        <v>378</v>
      </c>
      <c r="AZ20" s="60" t="s">
        <v>604</v>
      </c>
      <c r="BA20" s="60" t="s">
        <v>605</v>
      </c>
      <c r="BI20" s="60" t="s">
        <v>606</v>
      </c>
      <c r="BO20" s="60" t="s">
        <v>607</v>
      </c>
      <c r="BP20" s="60" t="s">
        <v>608</v>
      </c>
    </row>
    <row r="21" spans="1:68">
      <c r="A21" s="64" t="s">
        <v>85</v>
      </c>
      <c r="B21" s="64" t="s">
        <v>334</v>
      </c>
      <c r="G21" s="60" t="s">
        <v>609</v>
      </c>
      <c r="J21" s="60" t="s">
        <v>610</v>
      </c>
      <c r="AH21" s="71" t="s">
        <v>611</v>
      </c>
      <c r="AI21" s="71" t="s">
        <v>612</v>
      </c>
      <c r="AK21" s="60" t="s">
        <v>613</v>
      </c>
      <c r="AL21" s="60" t="s">
        <v>378</v>
      </c>
      <c r="AZ21" s="60" t="s">
        <v>597</v>
      </c>
      <c r="BA21" s="60" t="s">
        <v>598</v>
      </c>
      <c r="BI21" s="60" t="s">
        <v>614</v>
      </c>
      <c r="BO21" s="60" t="s">
        <v>615</v>
      </c>
      <c r="BP21" s="60" t="s">
        <v>616</v>
      </c>
    </row>
    <row r="22" spans="1:68">
      <c r="A22" s="64" t="s">
        <v>123</v>
      </c>
      <c r="B22" s="64" t="s">
        <v>335</v>
      </c>
      <c r="G22" s="60" t="s">
        <v>617</v>
      </c>
      <c r="J22" s="71" t="s">
        <v>618</v>
      </c>
      <c r="L22" s="60" t="s">
        <v>349</v>
      </c>
      <c r="AH22" s="60" t="s">
        <v>619</v>
      </c>
      <c r="AI22" s="60" t="s">
        <v>620</v>
      </c>
      <c r="AK22" s="60" t="s">
        <v>621</v>
      </c>
      <c r="AL22" s="60" t="s">
        <v>378</v>
      </c>
      <c r="AZ22" s="60" t="s">
        <v>607</v>
      </c>
      <c r="BA22" s="60" t="s">
        <v>608</v>
      </c>
      <c r="BI22" s="60" t="s">
        <v>622</v>
      </c>
      <c r="BO22" s="60" t="s">
        <v>623</v>
      </c>
      <c r="BP22" s="60" t="s">
        <v>624</v>
      </c>
    </row>
    <row r="23" spans="1:68">
      <c r="A23" s="64" t="s">
        <v>118</v>
      </c>
      <c r="B23" s="64" t="s">
        <v>336</v>
      </c>
      <c r="G23" s="60" t="s">
        <v>625</v>
      </c>
      <c r="J23" s="60" t="s">
        <v>625</v>
      </c>
      <c r="L23" s="60" t="s">
        <v>349</v>
      </c>
      <c r="AH23" s="93" t="s">
        <v>626</v>
      </c>
      <c r="AI23" s="93" t="s">
        <v>627</v>
      </c>
      <c r="AK23" s="60" t="s">
        <v>628</v>
      </c>
      <c r="AL23" s="60" t="s">
        <v>378</v>
      </c>
      <c r="AZ23" s="60" t="s">
        <v>615</v>
      </c>
      <c r="BA23" s="60" t="s">
        <v>616</v>
      </c>
      <c r="BI23" s="60" t="s">
        <v>629</v>
      </c>
      <c r="BO23" s="60" t="s">
        <v>630</v>
      </c>
      <c r="BP23" s="60" t="s">
        <v>631</v>
      </c>
    </row>
    <row r="24" spans="1:68">
      <c r="A24" s="64" t="s">
        <v>138</v>
      </c>
      <c r="B24" s="64" t="s">
        <v>337</v>
      </c>
      <c r="G24" s="60" t="s">
        <v>632</v>
      </c>
      <c r="J24" s="60" t="s">
        <v>633</v>
      </c>
      <c r="AH24" s="93" t="s">
        <v>634</v>
      </c>
      <c r="AI24" s="58" t="s">
        <v>635</v>
      </c>
      <c r="AK24" s="60" t="s">
        <v>636</v>
      </c>
      <c r="AL24" s="60" t="s">
        <v>378</v>
      </c>
      <c r="AZ24" s="60" t="s">
        <v>623</v>
      </c>
      <c r="BA24" s="60" t="s">
        <v>624</v>
      </c>
      <c r="BI24" s="60" t="s">
        <v>637</v>
      </c>
      <c r="BO24" s="60" t="s">
        <v>638</v>
      </c>
      <c r="BP24" s="60" t="s">
        <v>639</v>
      </c>
    </row>
    <row r="25" spans="1:68">
      <c r="A25" s="64" t="s">
        <v>105</v>
      </c>
      <c r="B25" s="64" t="s">
        <v>338</v>
      </c>
      <c r="G25" s="60" t="s">
        <v>640</v>
      </c>
      <c r="J25" s="60" t="s">
        <v>641</v>
      </c>
      <c r="AH25" s="58" t="s">
        <v>642</v>
      </c>
      <c r="AI25" s="58" t="s">
        <v>643</v>
      </c>
      <c r="AK25" s="60" t="s">
        <v>644</v>
      </c>
      <c r="AL25" s="60" t="s">
        <v>378</v>
      </c>
      <c r="AZ25" s="60" t="s">
        <v>630</v>
      </c>
      <c r="BA25" s="60" t="s">
        <v>631</v>
      </c>
      <c r="BI25" s="60" t="s">
        <v>645</v>
      </c>
      <c r="BO25" s="60" t="s">
        <v>646</v>
      </c>
      <c r="BP25" s="60" t="s">
        <v>647</v>
      </c>
    </row>
    <row r="26" spans="1:68">
      <c r="A26" s="64" t="s">
        <v>648</v>
      </c>
      <c r="B26" s="68" t="s">
        <v>339</v>
      </c>
      <c r="G26" s="60" t="s">
        <v>433</v>
      </c>
      <c r="J26" s="72" t="s">
        <v>649</v>
      </c>
      <c r="AH26" s="58" t="s">
        <v>650</v>
      </c>
      <c r="AI26" s="58" t="s">
        <v>651</v>
      </c>
      <c r="AK26" s="60" t="s">
        <v>652</v>
      </c>
      <c r="AL26" s="60" t="s">
        <v>378</v>
      </c>
      <c r="AZ26" s="60" t="s">
        <v>638</v>
      </c>
      <c r="BA26" s="60" t="s">
        <v>639</v>
      </c>
      <c r="BI26" s="60" t="s">
        <v>653</v>
      </c>
      <c r="BO26" s="60" t="s">
        <v>654</v>
      </c>
      <c r="BP26" s="60" t="s">
        <v>655</v>
      </c>
    </row>
    <row r="27" spans="1:68">
      <c r="A27" s="64" t="s">
        <v>281</v>
      </c>
      <c r="B27" s="68" t="s">
        <v>339</v>
      </c>
      <c r="J27" s="72" t="s">
        <v>656</v>
      </c>
      <c r="AH27" s="58" t="s">
        <v>657</v>
      </c>
      <c r="AI27" s="58" t="s">
        <v>658</v>
      </c>
      <c r="AK27" s="60" t="s">
        <v>659</v>
      </c>
      <c r="AL27" s="60" t="s">
        <v>660</v>
      </c>
      <c r="AZ27" s="60" t="s">
        <v>661</v>
      </c>
      <c r="BA27" s="60" t="s">
        <v>662</v>
      </c>
      <c r="BI27" s="60" t="s">
        <v>663</v>
      </c>
      <c r="BO27" s="60" t="s">
        <v>664</v>
      </c>
      <c r="BP27" s="60" t="s">
        <v>665</v>
      </c>
    </row>
    <row r="28" spans="1:68">
      <c r="A28" s="64" t="s">
        <v>114</v>
      </c>
      <c r="B28" s="68" t="s">
        <v>340</v>
      </c>
      <c r="J28" s="73" t="s">
        <v>666</v>
      </c>
      <c r="AH28" s="58" t="s">
        <v>667</v>
      </c>
      <c r="AI28" s="58" t="s">
        <v>668</v>
      </c>
      <c r="AK28" s="60" t="s">
        <v>669</v>
      </c>
      <c r="AL28" s="60" t="s">
        <v>660</v>
      </c>
      <c r="AZ28" s="60" t="s">
        <v>646</v>
      </c>
      <c r="BA28" s="60" t="s">
        <v>647</v>
      </c>
      <c r="BI28" s="60" t="s">
        <v>670</v>
      </c>
      <c r="BO28" s="60" t="s">
        <v>671</v>
      </c>
      <c r="BP28" s="60" t="s">
        <v>672</v>
      </c>
    </row>
    <row r="29" spans="1:68">
      <c r="A29" s="64" t="s">
        <v>116</v>
      </c>
      <c r="B29" s="68" t="s">
        <v>340</v>
      </c>
      <c r="J29" s="73" t="s">
        <v>673</v>
      </c>
      <c r="AH29" s="58" t="s">
        <v>674</v>
      </c>
      <c r="AI29" s="58" t="s">
        <v>675</v>
      </c>
      <c r="AK29" s="60" t="s">
        <v>676</v>
      </c>
      <c r="AL29" s="60" t="s">
        <v>660</v>
      </c>
      <c r="AZ29" s="60" t="s">
        <v>654</v>
      </c>
      <c r="BA29" s="60" t="s">
        <v>655</v>
      </c>
      <c r="BI29" s="60" t="s">
        <v>677</v>
      </c>
      <c r="BO29" s="60" t="s">
        <v>678</v>
      </c>
      <c r="BP29" s="60" t="s">
        <v>679</v>
      </c>
    </row>
    <row r="30" spans="1:68">
      <c r="A30" s="64" t="s">
        <v>131</v>
      </c>
      <c r="B30" s="68" t="s">
        <v>340</v>
      </c>
      <c r="J30" s="60" t="s">
        <v>680</v>
      </c>
      <c r="AH30" s="58" t="s">
        <v>681</v>
      </c>
      <c r="AI30" s="58" t="s">
        <v>682</v>
      </c>
      <c r="AK30" s="60" t="s">
        <v>683</v>
      </c>
      <c r="AL30" s="60" t="s">
        <v>660</v>
      </c>
      <c r="AZ30" s="60" t="s">
        <v>664</v>
      </c>
      <c r="BA30" s="60" t="s">
        <v>665</v>
      </c>
      <c r="BI30" s="60" t="s">
        <v>684</v>
      </c>
      <c r="BO30" s="60" t="s">
        <v>685</v>
      </c>
      <c r="BP30" s="60" t="s">
        <v>686</v>
      </c>
    </row>
    <row r="31" spans="1:68">
      <c r="A31" s="64" t="s">
        <v>155</v>
      </c>
      <c r="B31" s="68" t="s">
        <v>340</v>
      </c>
      <c r="J31" s="71" t="s">
        <v>687</v>
      </c>
      <c r="AH31" s="58" t="s">
        <v>688</v>
      </c>
      <c r="AI31" s="58" t="s">
        <v>689</v>
      </c>
      <c r="AK31" s="60" t="s">
        <v>690</v>
      </c>
      <c r="AL31" s="60" t="s">
        <v>660</v>
      </c>
      <c r="AZ31" s="60" t="s">
        <v>671</v>
      </c>
      <c r="BA31" s="60" t="s">
        <v>672</v>
      </c>
      <c r="BI31" s="60" t="s">
        <v>691</v>
      </c>
      <c r="BO31" s="60" t="s">
        <v>692</v>
      </c>
      <c r="BP31" s="60" t="s">
        <v>693</v>
      </c>
    </row>
    <row r="32" spans="1:68">
      <c r="A32" s="64" t="s">
        <v>166</v>
      </c>
      <c r="B32" s="68" t="s">
        <v>340</v>
      </c>
      <c r="J32" s="60" t="s">
        <v>694</v>
      </c>
      <c r="AH32" s="58" t="s">
        <v>695</v>
      </c>
      <c r="AI32" s="58" t="s">
        <v>696</v>
      </c>
      <c r="AK32" s="60" t="s">
        <v>697</v>
      </c>
      <c r="AL32" s="60" t="s">
        <v>660</v>
      </c>
      <c r="AZ32" s="60" t="s">
        <v>678</v>
      </c>
      <c r="BA32" s="60" t="s">
        <v>679</v>
      </c>
      <c r="BI32" s="60" t="s">
        <v>698</v>
      </c>
      <c r="BO32" s="60" t="s">
        <v>699</v>
      </c>
      <c r="BP32" s="60" t="s">
        <v>700</v>
      </c>
    </row>
    <row r="33" spans="1:68">
      <c r="A33" s="64" t="s">
        <v>288</v>
      </c>
      <c r="B33" s="68" t="s">
        <v>340</v>
      </c>
      <c r="J33" s="60" t="s">
        <v>701</v>
      </c>
      <c r="AH33" s="58" t="s">
        <v>702</v>
      </c>
      <c r="AI33" s="58" t="s">
        <v>703</v>
      </c>
      <c r="AK33" s="60" t="s">
        <v>704</v>
      </c>
      <c r="AL33" s="60" t="s">
        <v>660</v>
      </c>
      <c r="AZ33" s="60" t="s">
        <v>685</v>
      </c>
      <c r="BA33" s="60" t="s">
        <v>686</v>
      </c>
      <c r="BI33" s="60" t="s">
        <v>705</v>
      </c>
      <c r="BO33" s="60" t="s">
        <v>706</v>
      </c>
      <c r="BP33" s="60" t="s">
        <v>707</v>
      </c>
    </row>
    <row r="34" spans="1:68">
      <c r="A34" s="64" t="s">
        <v>309</v>
      </c>
      <c r="B34" s="68" t="s">
        <v>340</v>
      </c>
      <c r="J34" s="60" t="s">
        <v>708</v>
      </c>
      <c r="AH34" s="58" t="s">
        <v>709</v>
      </c>
      <c r="AI34" s="58" t="s">
        <v>710</v>
      </c>
      <c r="AK34" s="60" t="s">
        <v>711</v>
      </c>
      <c r="AL34" s="60" t="s">
        <v>660</v>
      </c>
      <c r="AZ34" s="60" t="s">
        <v>692</v>
      </c>
      <c r="BA34" s="60" t="s">
        <v>693</v>
      </c>
      <c r="BI34" s="60" t="s">
        <v>712</v>
      </c>
      <c r="BO34" s="60" t="s">
        <v>713</v>
      </c>
      <c r="BP34" s="60" t="s">
        <v>714</v>
      </c>
    </row>
    <row r="35" spans="1:68">
      <c r="A35" s="64" t="s">
        <v>286</v>
      </c>
      <c r="B35" s="64" t="s">
        <v>341</v>
      </c>
      <c r="J35" s="72" t="s">
        <v>715</v>
      </c>
      <c r="AK35" s="60" t="s">
        <v>716</v>
      </c>
      <c r="AL35" s="60" t="s">
        <v>660</v>
      </c>
      <c r="AZ35" s="60" t="s">
        <v>699</v>
      </c>
      <c r="BA35" s="60" t="s">
        <v>700</v>
      </c>
      <c r="BI35" s="60" t="s">
        <v>717</v>
      </c>
      <c r="BO35" s="60" t="s">
        <v>718</v>
      </c>
      <c r="BP35" s="60" t="s">
        <v>719</v>
      </c>
    </row>
    <row r="36" spans="1:68">
      <c r="J36" s="60" t="s">
        <v>720</v>
      </c>
      <c r="AK36" s="60" t="s">
        <v>721</v>
      </c>
      <c r="AL36" s="60" t="s">
        <v>660</v>
      </c>
      <c r="AZ36" s="60" t="s">
        <v>706</v>
      </c>
      <c r="BA36" s="60" t="s">
        <v>707</v>
      </c>
      <c r="BI36" s="60" t="s">
        <v>722</v>
      </c>
      <c r="BO36" s="60" t="s">
        <v>723</v>
      </c>
      <c r="BP36" s="60" t="s">
        <v>724</v>
      </c>
    </row>
    <row r="37" spans="1:68">
      <c r="J37" s="60" t="s">
        <v>725</v>
      </c>
      <c r="AK37" s="60" t="s">
        <v>726</v>
      </c>
      <c r="AL37" s="60" t="s">
        <v>660</v>
      </c>
      <c r="AZ37" s="60" t="s">
        <v>713</v>
      </c>
      <c r="BA37" s="60" t="s">
        <v>714</v>
      </c>
      <c r="BI37" s="60" t="s">
        <v>727</v>
      </c>
      <c r="BO37" s="60" t="s">
        <v>728</v>
      </c>
      <c r="BP37" s="60" t="s">
        <v>729</v>
      </c>
    </row>
    <row r="38" spans="1:68">
      <c r="AK38" s="60" t="s">
        <v>730</v>
      </c>
      <c r="AL38" s="60" t="s">
        <v>660</v>
      </c>
      <c r="AZ38" s="60" t="s">
        <v>718</v>
      </c>
      <c r="BA38" s="60" t="s">
        <v>719</v>
      </c>
      <c r="BI38" s="60" t="s">
        <v>731</v>
      </c>
      <c r="BO38" s="60" t="s">
        <v>732</v>
      </c>
      <c r="BP38" s="60" t="s">
        <v>733</v>
      </c>
    </row>
    <row r="39" spans="1:68">
      <c r="AK39" s="60" t="s">
        <v>734</v>
      </c>
      <c r="AL39" s="60" t="s">
        <v>660</v>
      </c>
      <c r="AZ39" s="60" t="s">
        <v>723</v>
      </c>
      <c r="BA39" s="60" t="s">
        <v>724</v>
      </c>
      <c r="BI39" s="60" t="s">
        <v>735</v>
      </c>
      <c r="BO39" s="60" t="s">
        <v>736</v>
      </c>
      <c r="BP39" s="60" t="s">
        <v>737</v>
      </c>
    </row>
    <row r="40" spans="1:68">
      <c r="AK40" s="60" t="s">
        <v>738</v>
      </c>
      <c r="AL40" s="60" t="s">
        <v>660</v>
      </c>
      <c r="AZ40" s="60" t="s">
        <v>728</v>
      </c>
      <c r="BA40" s="60" t="s">
        <v>729</v>
      </c>
      <c r="BI40" s="60" t="s">
        <v>739</v>
      </c>
      <c r="BO40" s="60" t="s">
        <v>740</v>
      </c>
      <c r="BP40" s="60" t="s">
        <v>741</v>
      </c>
    </row>
    <row r="41" spans="1:68">
      <c r="F41" s="60" t="s">
        <v>349</v>
      </c>
      <c r="AK41" s="60" t="s">
        <v>742</v>
      </c>
      <c r="AL41" s="60" t="s">
        <v>660</v>
      </c>
      <c r="AZ41" s="60" t="s">
        <v>732</v>
      </c>
      <c r="BA41" s="60" t="s">
        <v>733</v>
      </c>
      <c r="BI41" s="60" t="s">
        <v>743</v>
      </c>
      <c r="BO41" s="60" t="s">
        <v>744</v>
      </c>
      <c r="BP41" s="60" t="s">
        <v>745</v>
      </c>
    </row>
    <row r="42" spans="1:68">
      <c r="F42" s="60" t="s">
        <v>349</v>
      </c>
      <c r="AK42" s="60" t="s">
        <v>746</v>
      </c>
      <c r="AL42" s="60" t="s">
        <v>660</v>
      </c>
      <c r="AZ42" s="60" t="s">
        <v>736</v>
      </c>
      <c r="BA42" s="60" t="s">
        <v>737</v>
      </c>
      <c r="BI42" s="60" t="s">
        <v>747</v>
      </c>
      <c r="BO42" s="60" t="s">
        <v>748</v>
      </c>
      <c r="BP42" s="60" t="s">
        <v>749</v>
      </c>
    </row>
    <row r="43" spans="1:68">
      <c r="AK43" s="60" t="s">
        <v>750</v>
      </c>
      <c r="AL43" s="60" t="s">
        <v>660</v>
      </c>
      <c r="AZ43" s="60" t="s">
        <v>751</v>
      </c>
      <c r="BA43" s="60" t="s">
        <v>752</v>
      </c>
      <c r="BI43" s="60" t="s">
        <v>753</v>
      </c>
      <c r="BO43" s="60" t="s">
        <v>754</v>
      </c>
      <c r="BP43" s="60" t="s">
        <v>755</v>
      </c>
    </row>
    <row r="44" spans="1:68">
      <c r="AK44" s="60" t="s">
        <v>756</v>
      </c>
      <c r="AL44" s="60" t="s">
        <v>660</v>
      </c>
      <c r="AZ44" s="60" t="s">
        <v>740</v>
      </c>
      <c r="BA44" s="60" t="s">
        <v>741</v>
      </c>
      <c r="BI44" s="60" t="s">
        <v>757</v>
      </c>
      <c r="BO44" s="60" t="s">
        <v>758</v>
      </c>
      <c r="BP44" s="60" t="s">
        <v>759</v>
      </c>
    </row>
    <row r="45" spans="1:68">
      <c r="AK45" s="60" t="s">
        <v>760</v>
      </c>
      <c r="AL45" s="60" t="s">
        <v>660</v>
      </c>
      <c r="AZ45" s="60" t="s">
        <v>744</v>
      </c>
      <c r="BA45" s="60" t="s">
        <v>745</v>
      </c>
      <c r="BI45" s="60" t="s">
        <v>761</v>
      </c>
      <c r="BO45" s="60" t="s">
        <v>762</v>
      </c>
      <c r="BP45" s="60" t="s">
        <v>763</v>
      </c>
    </row>
    <row r="46" spans="1:68">
      <c r="AK46" s="60" t="s">
        <v>764</v>
      </c>
      <c r="AL46" s="60" t="s">
        <v>660</v>
      </c>
      <c r="AZ46" s="60" t="s">
        <v>748</v>
      </c>
      <c r="BA46" s="60" t="s">
        <v>749</v>
      </c>
      <c r="BI46" s="60" t="s">
        <v>765</v>
      </c>
      <c r="BO46" s="60" t="s">
        <v>766</v>
      </c>
      <c r="BP46" s="60" t="s">
        <v>767</v>
      </c>
    </row>
    <row r="47" spans="1:68">
      <c r="AK47" s="60" t="s">
        <v>768</v>
      </c>
      <c r="AL47" s="60" t="s">
        <v>660</v>
      </c>
      <c r="AZ47" s="60" t="s">
        <v>754</v>
      </c>
      <c r="BA47" s="60" t="s">
        <v>755</v>
      </c>
      <c r="BI47" s="60" t="s">
        <v>769</v>
      </c>
      <c r="BO47" s="60" t="s">
        <v>770</v>
      </c>
      <c r="BP47" s="60" t="s">
        <v>771</v>
      </c>
    </row>
    <row r="48" spans="1:68">
      <c r="AK48" s="60" t="s">
        <v>772</v>
      </c>
      <c r="AL48" s="60" t="s">
        <v>773</v>
      </c>
      <c r="AZ48" s="60" t="s">
        <v>758</v>
      </c>
      <c r="BA48" s="60" t="s">
        <v>759</v>
      </c>
      <c r="BI48" s="60" t="s">
        <v>774</v>
      </c>
      <c r="BO48" s="60" t="s">
        <v>775</v>
      </c>
      <c r="BP48" s="60" t="s">
        <v>776</v>
      </c>
    </row>
    <row r="49" spans="37:68">
      <c r="AK49" s="60" t="s">
        <v>777</v>
      </c>
      <c r="AL49" s="60" t="s">
        <v>773</v>
      </c>
      <c r="AZ49" s="60" t="s">
        <v>762</v>
      </c>
      <c r="BA49" s="60" t="s">
        <v>763</v>
      </c>
      <c r="BI49" s="60" t="s">
        <v>778</v>
      </c>
      <c r="BO49" s="60" t="s">
        <v>779</v>
      </c>
      <c r="BP49" s="60" t="s">
        <v>780</v>
      </c>
    </row>
    <row r="50" spans="37:68">
      <c r="AK50" s="60" t="s">
        <v>781</v>
      </c>
      <c r="AL50" s="60" t="s">
        <v>773</v>
      </c>
      <c r="AZ50" s="60" t="s">
        <v>782</v>
      </c>
      <c r="BA50" s="60" t="s">
        <v>783</v>
      </c>
      <c r="BI50" s="60" t="s">
        <v>784</v>
      </c>
      <c r="BO50" s="60" t="s">
        <v>785</v>
      </c>
      <c r="BP50" s="60" t="s">
        <v>786</v>
      </c>
    </row>
    <row r="51" spans="37:68">
      <c r="AK51" s="60" t="s">
        <v>787</v>
      </c>
      <c r="AL51" s="60" t="s">
        <v>773</v>
      </c>
      <c r="AZ51" s="60" t="s">
        <v>766</v>
      </c>
      <c r="BA51" s="60" t="s">
        <v>767</v>
      </c>
      <c r="BI51" s="60" t="s">
        <v>788</v>
      </c>
      <c r="BO51" s="60" t="s">
        <v>789</v>
      </c>
      <c r="BP51" s="60" t="s">
        <v>790</v>
      </c>
    </row>
    <row r="52" spans="37:68">
      <c r="AK52" s="60" t="s">
        <v>791</v>
      </c>
      <c r="AL52" s="60" t="s">
        <v>773</v>
      </c>
      <c r="AZ52" s="60" t="s">
        <v>770</v>
      </c>
      <c r="BA52" s="60" t="s">
        <v>771</v>
      </c>
      <c r="BI52" s="60" t="s">
        <v>792</v>
      </c>
      <c r="BO52" s="60" t="s">
        <v>793</v>
      </c>
      <c r="BP52" s="60" t="s">
        <v>794</v>
      </c>
    </row>
    <row r="53" spans="37:68">
      <c r="AK53" s="60" t="s">
        <v>795</v>
      </c>
      <c r="AL53" s="60" t="s">
        <v>773</v>
      </c>
      <c r="AZ53" s="60" t="s">
        <v>775</v>
      </c>
      <c r="BA53" s="60" t="s">
        <v>776</v>
      </c>
      <c r="BI53" s="60" t="s">
        <v>796</v>
      </c>
      <c r="BO53" s="60" t="s">
        <v>797</v>
      </c>
      <c r="BP53" s="60" t="s">
        <v>798</v>
      </c>
    </row>
    <row r="54" spans="37:68">
      <c r="AK54" s="60" t="s">
        <v>799</v>
      </c>
      <c r="AL54" s="60" t="s">
        <v>773</v>
      </c>
      <c r="AZ54" s="60" t="s">
        <v>779</v>
      </c>
      <c r="BA54" s="60" t="s">
        <v>780</v>
      </c>
      <c r="BI54" s="60" t="s">
        <v>800</v>
      </c>
      <c r="BO54" s="60" t="s">
        <v>801</v>
      </c>
      <c r="BP54" s="60" t="s">
        <v>802</v>
      </c>
    </row>
    <row r="55" spans="37:68">
      <c r="AK55" s="60" t="s">
        <v>803</v>
      </c>
      <c r="AL55" s="60" t="s">
        <v>773</v>
      </c>
      <c r="AZ55" s="60" t="s">
        <v>785</v>
      </c>
      <c r="BA55" s="60" t="s">
        <v>786</v>
      </c>
      <c r="BI55" s="60" t="s">
        <v>804</v>
      </c>
      <c r="BO55" s="60" t="s">
        <v>805</v>
      </c>
      <c r="BP55" s="60" t="s">
        <v>806</v>
      </c>
    </row>
    <row r="56" spans="37:68">
      <c r="AK56" s="60" t="s">
        <v>807</v>
      </c>
      <c r="AL56" s="60" t="s">
        <v>773</v>
      </c>
      <c r="AZ56" s="60" t="s">
        <v>789</v>
      </c>
      <c r="BA56" s="60" t="s">
        <v>790</v>
      </c>
      <c r="BI56" s="60" t="s">
        <v>808</v>
      </c>
      <c r="BO56" s="60" t="s">
        <v>809</v>
      </c>
      <c r="BP56" s="60" t="s">
        <v>810</v>
      </c>
    </row>
    <row r="57" spans="37:68">
      <c r="AK57" s="60" t="s">
        <v>811</v>
      </c>
      <c r="AL57" s="60" t="s">
        <v>773</v>
      </c>
      <c r="AZ57" s="60" t="s">
        <v>793</v>
      </c>
      <c r="BA57" s="60" t="s">
        <v>794</v>
      </c>
      <c r="BI57" s="60" t="s">
        <v>812</v>
      </c>
      <c r="BO57" s="60" t="s">
        <v>813</v>
      </c>
      <c r="BP57" s="60" t="s">
        <v>814</v>
      </c>
    </row>
    <row r="58" spans="37:68">
      <c r="AK58" s="71" t="s">
        <v>815</v>
      </c>
      <c r="AL58" s="60" t="s">
        <v>773</v>
      </c>
      <c r="AZ58" s="60" t="s">
        <v>797</v>
      </c>
      <c r="BA58" s="60" t="s">
        <v>798</v>
      </c>
      <c r="BI58" s="60" t="s">
        <v>816</v>
      </c>
      <c r="BO58" s="60" t="s">
        <v>817</v>
      </c>
      <c r="BP58" s="60" t="s">
        <v>818</v>
      </c>
    </row>
    <row r="59" spans="37:68">
      <c r="AK59" s="60" t="s">
        <v>819</v>
      </c>
      <c r="AL59" s="60" t="s">
        <v>773</v>
      </c>
      <c r="AZ59" s="60" t="s">
        <v>801</v>
      </c>
      <c r="BA59" s="60" t="s">
        <v>802</v>
      </c>
      <c r="BI59" s="60" t="s">
        <v>820</v>
      </c>
      <c r="BO59" s="60" t="s">
        <v>821</v>
      </c>
      <c r="BP59" s="60" t="s">
        <v>822</v>
      </c>
    </row>
    <row r="60" spans="37:68">
      <c r="AK60" s="60" t="s">
        <v>823</v>
      </c>
      <c r="AL60" s="60" t="s">
        <v>773</v>
      </c>
      <c r="AZ60" s="60" t="s">
        <v>805</v>
      </c>
      <c r="BA60" s="60" t="s">
        <v>806</v>
      </c>
      <c r="BI60" s="60" t="s">
        <v>824</v>
      </c>
      <c r="BO60" s="60" t="s">
        <v>825</v>
      </c>
      <c r="BP60" s="60" t="s">
        <v>826</v>
      </c>
    </row>
    <row r="61" spans="37:68">
      <c r="AK61" s="60" t="s">
        <v>827</v>
      </c>
      <c r="AL61" s="60" t="s">
        <v>773</v>
      </c>
      <c r="AZ61" s="60" t="s">
        <v>809</v>
      </c>
      <c r="BA61" s="60" t="s">
        <v>810</v>
      </c>
      <c r="BI61" s="60" t="s">
        <v>828</v>
      </c>
      <c r="BO61" s="60" t="s">
        <v>829</v>
      </c>
      <c r="BP61" s="60" t="s">
        <v>830</v>
      </c>
    </row>
    <row r="62" spans="37:68">
      <c r="AK62" s="60" t="s">
        <v>831</v>
      </c>
      <c r="AL62" s="60" t="s">
        <v>773</v>
      </c>
      <c r="AZ62" s="60" t="s">
        <v>813</v>
      </c>
      <c r="BA62" s="60" t="s">
        <v>814</v>
      </c>
      <c r="BI62" s="60" t="s">
        <v>832</v>
      </c>
    </row>
    <row r="63" spans="37:68">
      <c r="AK63" s="60" t="s">
        <v>833</v>
      </c>
      <c r="AL63" s="60" t="s">
        <v>773</v>
      </c>
      <c r="AZ63" s="60" t="s">
        <v>817</v>
      </c>
      <c r="BA63" s="60" t="s">
        <v>818</v>
      </c>
      <c r="BI63" s="60" t="s">
        <v>834</v>
      </c>
    </row>
    <row r="64" spans="37:68">
      <c r="AK64" s="60" t="s">
        <v>835</v>
      </c>
      <c r="AL64" s="60" t="s">
        <v>773</v>
      </c>
      <c r="AZ64" s="60" t="s">
        <v>821</v>
      </c>
      <c r="BA64" s="60" t="s">
        <v>822</v>
      </c>
      <c r="BI64" s="60" t="s">
        <v>836</v>
      </c>
    </row>
    <row r="65" spans="37:61">
      <c r="AK65" s="60" t="s">
        <v>837</v>
      </c>
      <c r="AL65" s="60" t="s">
        <v>773</v>
      </c>
      <c r="AZ65" s="60" t="s">
        <v>825</v>
      </c>
      <c r="BA65" s="60" t="s">
        <v>826</v>
      </c>
      <c r="BI65" s="60" t="s">
        <v>838</v>
      </c>
    </row>
    <row r="66" spans="37:61">
      <c r="AK66" s="60" t="s">
        <v>839</v>
      </c>
      <c r="AL66" s="60" t="s">
        <v>773</v>
      </c>
      <c r="AZ66" s="60" t="s">
        <v>829</v>
      </c>
      <c r="BA66" s="60" t="s">
        <v>830</v>
      </c>
      <c r="BI66" s="60" t="s">
        <v>840</v>
      </c>
    </row>
    <row r="67" spans="37:61">
      <c r="AK67" s="60" t="s">
        <v>841</v>
      </c>
      <c r="AL67" s="60" t="s">
        <v>773</v>
      </c>
      <c r="AZ67" s="60" t="s">
        <v>842</v>
      </c>
      <c r="BA67" s="60" t="s">
        <v>843</v>
      </c>
      <c r="BI67" s="60" t="s">
        <v>844</v>
      </c>
    </row>
    <row r="68" spans="37:61">
      <c r="AK68" s="60" t="s">
        <v>845</v>
      </c>
      <c r="AL68" s="60" t="s">
        <v>773</v>
      </c>
      <c r="AZ68" s="60" t="s">
        <v>846</v>
      </c>
      <c r="BA68" s="60" t="s">
        <v>847</v>
      </c>
      <c r="BI68" s="60" t="s">
        <v>848</v>
      </c>
    </row>
    <row r="69" spans="37:61">
      <c r="AK69" s="60" t="s">
        <v>849</v>
      </c>
      <c r="AL69" s="60" t="s">
        <v>773</v>
      </c>
      <c r="AZ69" s="60" t="s">
        <v>850</v>
      </c>
      <c r="BA69" s="60" t="s">
        <v>851</v>
      </c>
      <c r="BI69" s="60" t="s">
        <v>852</v>
      </c>
    </row>
    <row r="70" spans="37:61">
      <c r="AK70" s="60" t="s">
        <v>853</v>
      </c>
      <c r="AL70" s="60" t="s">
        <v>773</v>
      </c>
      <c r="AZ70" s="60" t="s">
        <v>854</v>
      </c>
      <c r="BA70" s="60" t="s">
        <v>855</v>
      </c>
      <c r="BI70" s="60" t="s">
        <v>856</v>
      </c>
    </row>
    <row r="71" spans="37:61">
      <c r="AK71" s="60" t="s">
        <v>857</v>
      </c>
      <c r="AL71" s="60" t="s">
        <v>773</v>
      </c>
      <c r="AZ71" s="60" t="s">
        <v>858</v>
      </c>
      <c r="BA71" s="60" t="s">
        <v>859</v>
      </c>
      <c r="BI71" s="60" t="s">
        <v>860</v>
      </c>
    </row>
    <row r="72" spans="37:61">
      <c r="AK72" s="60" t="s">
        <v>861</v>
      </c>
      <c r="AL72" s="60" t="s">
        <v>773</v>
      </c>
      <c r="AZ72" s="60" t="s">
        <v>862</v>
      </c>
      <c r="BA72" s="60" t="s">
        <v>863</v>
      </c>
      <c r="BI72" s="60" t="s">
        <v>864</v>
      </c>
    </row>
    <row r="73" spans="37:61">
      <c r="AK73" s="60" t="s">
        <v>865</v>
      </c>
      <c r="AL73" s="60" t="s">
        <v>773</v>
      </c>
      <c r="AZ73" s="60" t="s">
        <v>866</v>
      </c>
      <c r="BA73" s="60" t="s">
        <v>867</v>
      </c>
      <c r="BI73" s="60" t="s">
        <v>868</v>
      </c>
    </row>
    <row r="74" spans="37:61">
      <c r="AK74" s="60" t="s">
        <v>869</v>
      </c>
      <c r="AL74" s="60" t="s">
        <v>773</v>
      </c>
      <c r="AZ74" s="60" t="s">
        <v>870</v>
      </c>
      <c r="BA74" s="60" t="s">
        <v>871</v>
      </c>
      <c r="BI74" s="60" t="s">
        <v>872</v>
      </c>
    </row>
    <row r="75" spans="37:61">
      <c r="AK75" s="60" t="s">
        <v>873</v>
      </c>
      <c r="AL75" s="60" t="s">
        <v>773</v>
      </c>
      <c r="AZ75" s="60" t="s">
        <v>874</v>
      </c>
      <c r="BA75" s="60" t="s">
        <v>875</v>
      </c>
      <c r="BI75" s="60" t="s">
        <v>876</v>
      </c>
    </row>
    <row r="76" spans="37:61">
      <c r="AK76" s="60" t="s">
        <v>877</v>
      </c>
      <c r="AL76" s="60" t="s">
        <v>773</v>
      </c>
      <c r="AZ76" s="60" t="s">
        <v>878</v>
      </c>
      <c r="BA76" s="60" t="s">
        <v>879</v>
      </c>
      <c r="BI76" s="60" t="s">
        <v>880</v>
      </c>
    </row>
    <row r="77" spans="37:61">
      <c r="AK77" s="60" t="s">
        <v>881</v>
      </c>
      <c r="AL77" s="60" t="s">
        <v>773</v>
      </c>
      <c r="AZ77" s="60" t="s">
        <v>882</v>
      </c>
      <c r="BA77" s="60" t="s">
        <v>883</v>
      </c>
      <c r="BI77" s="60" t="s">
        <v>884</v>
      </c>
    </row>
    <row r="78" spans="37:61">
      <c r="AK78" s="60" t="s">
        <v>885</v>
      </c>
      <c r="AL78" s="60" t="s">
        <v>773</v>
      </c>
      <c r="AZ78" s="60" t="s">
        <v>886</v>
      </c>
      <c r="BA78" s="60" t="s">
        <v>887</v>
      </c>
      <c r="BI78" s="60" t="s">
        <v>888</v>
      </c>
    </row>
    <row r="79" spans="37:61">
      <c r="AK79" s="60" t="s">
        <v>889</v>
      </c>
      <c r="AL79" s="60" t="s">
        <v>773</v>
      </c>
      <c r="AZ79" s="58" t="s">
        <v>890</v>
      </c>
      <c r="BA79" s="58" t="s">
        <v>891</v>
      </c>
      <c r="BI79" s="60" t="s">
        <v>892</v>
      </c>
    </row>
    <row r="80" spans="37:61">
      <c r="AK80" s="60" t="s">
        <v>893</v>
      </c>
      <c r="AL80" s="60" t="s">
        <v>773</v>
      </c>
      <c r="BI80" s="60" t="s">
        <v>894</v>
      </c>
    </row>
    <row r="81" spans="37:61">
      <c r="AK81" s="60" t="s">
        <v>895</v>
      </c>
      <c r="AL81" s="60" t="s">
        <v>773</v>
      </c>
      <c r="BI81" s="60" t="s">
        <v>896</v>
      </c>
    </row>
    <row r="82" spans="37:61">
      <c r="AK82" s="60" t="s">
        <v>897</v>
      </c>
      <c r="AL82" s="60" t="s">
        <v>773</v>
      </c>
      <c r="BI82" s="60" t="s">
        <v>898</v>
      </c>
    </row>
    <row r="83" spans="37:61">
      <c r="AK83" s="60" t="s">
        <v>899</v>
      </c>
      <c r="AL83" s="60" t="s">
        <v>773</v>
      </c>
      <c r="BI83" s="60" t="s">
        <v>900</v>
      </c>
    </row>
    <row r="84" spans="37:61">
      <c r="AK84" s="60" t="s">
        <v>901</v>
      </c>
      <c r="AL84" s="60" t="s">
        <v>773</v>
      </c>
      <c r="BI84" s="60" t="s">
        <v>902</v>
      </c>
    </row>
    <row r="85" spans="37:61">
      <c r="AK85" s="60" t="s">
        <v>903</v>
      </c>
      <c r="AL85" s="60" t="s">
        <v>773</v>
      </c>
      <c r="BI85" s="60" t="s">
        <v>904</v>
      </c>
    </row>
    <row r="86" spans="37:61">
      <c r="AK86" s="60" t="s">
        <v>905</v>
      </c>
      <c r="AL86" s="60" t="s">
        <v>773</v>
      </c>
      <c r="BI86" s="60" t="s">
        <v>906</v>
      </c>
    </row>
    <row r="87" spans="37:61">
      <c r="AK87" s="60" t="s">
        <v>907</v>
      </c>
      <c r="AL87" s="60" t="s">
        <v>773</v>
      </c>
      <c r="BI87" s="60" t="s">
        <v>908</v>
      </c>
    </row>
    <row r="88" spans="37:61">
      <c r="AK88" s="60" t="s">
        <v>909</v>
      </c>
      <c r="AL88" s="60" t="s">
        <v>773</v>
      </c>
      <c r="BI88" s="60" t="s">
        <v>910</v>
      </c>
    </row>
    <row r="89" spans="37:61">
      <c r="AK89" s="70" t="s">
        <v>911</v>
      </c>
      <c r="AL89" s="70" t="s">
        <v>912</v>
      </c>
      <c r="BI89" s="60" t="s">
        <v>913</v>
      </c>
    </row>
    <row r="90" spans="37:61">
      <c r="AK90" s="70" t="s">
        <v>914</v>
      </c>
      <c r="AL90" s="70" t="s">
        <v>915</v>
      </c>
      <c r="BI90" s="60" t="s">
        <v>916</v>
      </c>
    </row>
    <row r="91" spans="37:61">
      <c r="AK91" s="70" t="s">
        <v>917</v>
      </c>
      <c r="AL91" s="70" t="s">
        <v>918</v>
      </c>
      <c r="BI91" s="60" t="s">
        <v>919</v>
      </c>
    </row>
    <row r="92" spans="37:61">
      <c r="AK92" s="70" t="s">
        <v>920</v>
      </c>
      <c r="AL92" s="70" t="s">
        <v>921</v>
      </c>
      <c r="BI92" s="60" t="s">
        <v>922</v>
      </c>
    </row>
    <row r="93" spans="37:61">
      <c r="AK93" s="70" t="s">
        <v>923</v>
      </c>
      <c r="AL93" s="70" t="s">
        <v>924</v>
      </c>
      <c r="BI93" s="60" t="s">
        <v>925</v>
      </c>
    </row>
    <row r="94" spans="37:61">
      <c r="AK94" s="70" t="s">
        <v>926</v>
      </c>
      <c r="AL94" s="70" t="s">
        <v>927</v>
      </c>
      <c r="BI94" s="60" t="s">
        <v>928</v>
      </c>
    </row>
    <row r="95" spans="37:61">
      <c r="AK95" s="75" t="s">
        <v>929</v>
      </c>
      <c r="AL95" s="75" t="s">
        <v>930</v>
      </c>
      <c r="BI95" s="60" t="s">
        <v>931</v>
      </c>
    </row>
    <row r="96" spans="37:61">
      <c r="AK96" s="71" t="s">
        <v>932</v>
      </c>
      <c r="AL96" s="60" t="s">
        <v>933</v>
      </c>
      <c r="BI96" s="60" t="s">
        <v>934</v>
      </c>
    </row>
    <row r="97" spans="37:61">
      <c r="AK97" s="71" t="s">
        <v>935</v>
      </c>
      <c r="AL97" s="60" t="s">
        <v>936</v>
      </c>
      <c r="BI97" s="60" t="s">
        <v>937</v>
      </c>
    </row>
    <row r="98" spans="37:61">
      <c r="AK98" s="71" t="s">
        <v>938</v>
      </c>
      <c r="AL98" s="60" t="s">
        <v>939</v>
      </c>
      <c r="BI98" s="60" t="s">
        <v>940</v>
      </c>
    </row>
    <row r="99" spans="37:61">
      <c r="AK99" s="71" t="s">
        <v>941</v>
      </c>
      <c r="AL99" s="60" t="s">
        <v>942</v>
      </c>
      <c r="BI99" s="60" t="s">
        <v>943</v>
      </c>
    </row>
    <row r="100" spans="37:61">
      <c r="AK100" s="71" t="s">
        <v>944</v>
      </c>
      <c r="AL100" s="60" t="s">
        <v>945</v>
      </c>
      <c r="BI100" s="60" t="s">
        <v>946</v>
      </c>
    </row>
    <row r="101" spans="37:61">
      <c r="AK101" s="71" t="s">
        <v>947</v>
      </c>
      <c r="AL101" s="60" t="s">
        <v>948</v>
      </c>
      <c r="BI101" s="60" t="s">
        <v>949</v>
      </c>
    </row>
    <row r="102" spans="37:61">
      <c r="AK102" s="71" t="s">
        <v>950</v>
      </c>
      <c r="AL102" s="60" t="s">
        <v>951</v>
      </c>
      <c r="BI102" s="60" t="s">
        <v>952</v>
      </c>
    </row>
    <row r="103" spans="37:61">
      <c r="AK103" s="71" t="s">
        <v>953</v>
      </c>
      <c r="AL103" s="60" t="s">
        <v>954</v>
      </c>
      <c r="BI103" s="60" t="s">
        <v>955</v>
      </c>
    </row>
    <row r="104" spans="37:61">
      <c r="AK104" s="71" t="s">
        <v>956</v>
      </c>
      <c r="AL104" s="60" t="s">
        <v>957</v>
      </c>
      <c r="BI104" s="60" t="s">
        <v>958</v>
      </c>
    </row>
    <row r="105" spans="37:61">
      <c r="AK105" s="71" t="s">
        <v>959</v>
      </c>
      <c r="AL105" s="60" t="s">
        <v>960</v>
      </c>
      <c r="BI105" s="60" t="s">
        <v>961</v>
      </c>
    </row>
    <row r="106" spans="37:61">
      <c r="AK106" s="71" t="s">
        <v>962</v>
      </c>
      <c r="AL106" s="60" t="s">
        <v>957</v>
      </c>
      <c r="BI106" s="60" t="s">
        <v>963</v>
      </c>
    </row>
    <row r="107" spans="37:61">
      <c r="AK107" s="71" t="s">
        <v>964</v>
      </c>
      <c r="AL107" s="60" t="s">
        <v>965</v>
      </c>
      <c r="BI107" s="60" t="s">
        <v>966</v>
      </c>
    </row>
    <row r="108" spans="37:61">
      <c r="AK108" s="71" t="s">
        <v>967</v>
      </c>
      <c r="AL108" s="60" t="s">
        <v>968</v>
      </c>
      <c r="BI108" s="60" t="s">
        <v>969</v>
      </c>
    </row>
    <row r="109" spans="37:61">
      <c r="AK109" s="71" t="s">
        <v>474</v>
      </c>
      <c r="AL109" s="60" t="s">
        <v>970</v>
      </c>
      <c r="BI109" s="60" t="s">
        <v>971</v>
      </c>
    </row>
    <row r="110" spans="37:61">
      <c r="AK110" s="71" t="s">
        <v>492</v>
      </c>
      <c r="AL110" s="60" t="s">
        <v>972</v>
      </c>
      <c r="BI110" s="60" t="s">
        <v>973</v>
      </c>
    </row>
    <row r="111" spans="37:61">
      <c r="AK111" s="71" t="s">
        <v>506</v>
      </c>
      <c r="AL111" s="60" t="s">
        <v>974</v>
      </c>
      <c r="BI111" s="60" t="s">
        <v>975</v>
      </c>
    </row>
    <row r="112" spans="37:61">
      <c r="AK112" s="71" t="s">
        <v>976</v>
      </c>
      <c r="AL112" s="60" t="s">
        <v>977</v>
      </c>
      <c r="BI112" s="60" t="s">
        <v>978</v>
      </c>
    </row>
    <row r="113" spans="37:62" ht="21.75" customHeight="1">
      <c r="AK113" s="71" t="s">
        <v>979</v>
      </c>
      <c r="AL113" s="60" t="s">
        <v>980</v>
      </c>
      <c r="BI113" s="60" t="s">
        <v>981</v>
      </c>
    </row>
    <row r="114" spans="37:62" ht="26.25" customHeight="1">
      <c r="AK114" s="71" t="s">
        <v>982</v>
      </c>
      <c r="AL114" s="60" t="s">
        <v>983</v>
      </c>
      <c r="BI114" s="60" t="s">
        <v>984</v>
      </c>
    </row>
    <row r="115" spans="37:62">
      <c r="AK115" s="71" t="s">
        <v>985</v>
      </c>
      <c r="AL115" s="60" t="s">
        <v>986</v>
      </c>
      <c r="BI115" s="60" t="s">
        <v>987</v>
      </c>
    </row>
    <row r="116" spans="37:62">
      <c r="AK116" s="82" t="s">
        <v>554</v>
      </c>
      <c r="AL116" s="83" t="s">
        <v>988</v>
      </c>
      <c r="BI116" s="60" t="s">
        <v>989</v>
      </c>
    </row>
    <row r="117" spans="37:62">
      <c r="AK117" s="71" t="s">
        <v>563</v>
      </c>
      <c r="AL117" s="83" t="s">
        <v>990</v>
      </c>
      <c r="BI117" s="60" t="s">
        <v>991</v>
      </c>
    </row>
    <row r="118" spans="37:62">
      <c r="AK118" s="89" t="s">
        <v>992</v>
      </c>
      <c r="AL118" s="90" t="s">
        <v>993</v>
      </c>
      <c r="BI118" s="60" t="s">
        <v>994</v>
      </c>
    </row>
    <row r="119" spans="37:62">
      <c r="AK119" s="58" t="s">
        <v>995</v>
      </c>
      <c r="AL119" s="58" t="s">
        <v>996</v>
      </c>
      <c r="BI119" s="60" t="s">
        <v>997</v>
      </c>
    </row>
    <row r="120" spans="37:62">
      <c r="AK120" s="58" t="s">
        <v>998</v>
      </c>
      <c r="AL120" s="58" t="s">
        <v>999</v>
      </c>
      <c r="BI120" s="60" t="s">
        <v>1000</v>
      </c>
    </row>
    <row r="121" spans="37:62">
      <c r="AK121" s="58" t="s">
        <v>1001</v>
      </c>
      <c r="AL121" s="58" t="s">
        <v>1002</v>
      </c>
      <c r="BI121" s="60" t="s">
        <v>1003</v>
      </c>
    </row>
    <row r="122" spans="37:62">
      <c r="AK122" s="58" t="s">
        <v>1004</v>
      </c>
      <c r="AL122" s="58" t="s">
        <v>1002</v>
      </c>
      <c r="BI122" s="60" t="s">
        <v>1005</v>
      </c>
      <c r="BJ122" s="74"/>
    </row>
    <row r="123" spans="37:62">
      <c r="AK123" s="58" t="s">
        <v>1006</v>
      </c>
      <c r="AL123" s="58" t="s">
        <v>1002</v>
      </c>
      <c r="BI123" s="60" t="s">
        <v>1007</v>
      </c>
      <c r="BJ123" s="74"/>
    </row>
    <row r="124" spans="37:62">
      <c r="AK124" s="58" t="s">
        <v>1008</v>
      </c>
      <c r="AL124" s="58" t="s">
        <v>1009</v>
      </c>
      <c r="BI124" s="60" t="s">
        <v>1010</v>
      </c>
      <c r="BJ124" s="74"/>
    </row>
    <row r="125" spans="37:62">
      <c r="AK125" s="58" t="s">
        <v>1011</v>
      </c>
      <c r="AL125" s="58" t="s">
        <v>1012</v>
      </c>
      <c r="BI125" s="60" t="s">
        <v>1013</v>
      </c>
      <c r="BJ125" s="74"/>
    </row>
    <row r="126" spans="37:62">
      <c r="AK126" s="58" t="s">
        <v>1014</v>
      </c>
      <c r="AL126" s="58" t="s">
        <v>1015</v>
      </c>
      <c r="BI126" s="60" t="s">
        <v>1016</v>
      </c>
      <c r="BJ126" s="74"/>
    </row>
    <row r="127" spans="37:62">
      <c r="AK127" s="58" t="s">
        <v>1017</v>
      </c>
      <c r="AL127" s="58" t="s">
        <v>1018</v>
      </c>
      <c r="BI127" s="60" t="s">
        <v>1019</v>
      </c>
      <c r="BJ127" s="74"/>
    </row>
    <row r="128" spans="37:62">
      <c r="AK128" s="58" t="s">
        <v>1020</v>
      </c>
      <c r="AL128" s="58" t="s">
        <v>1021</v>
      </c>
      <c r="BI128" s="60" t="s">
        <v>1022</v>
      </c>
      <c r="BJ128" s="74"/>
    </row>
    <row r="129" spans="37:62">
      <c r="AK129" s="58" t="s">
        <v>1023</v>
      </c>
      <c r="AL129" s="58" t="s">
        <v>1024</v>
      </c>
      <c r="BI129" s="60" t="s">
        <v>1025</v>
      </c>
      <c r="BJ129" s="74"/>
    </row>
    <row r="130" spans="37:62">
      <c r="AK130" s="93" t="s">
        <v>1026</v>
      </c>
      <c r="AL130" s="94" t="s">
        <v>1024</v>
      </c>
      <c r="BI130" s="60" t="s">
        <v>1027</v>
      </c>
      <c r="BJ130" s="74"/>
    </row>
    <row r="131" spans="37:62">
      <c r="BI131" s="60" t="s">
        <v>1028</v>
      </c>
      <c r="BJ131" s="74"/>
    </row>
    <row r="132" spans="37:62">
      <c r="BI132" s="60" t="s">
        <v>1029</v>
      </c>
      <c r="BJ132" s="74"/>
    </row>
    <row r="133" spans="37:62">
      <c r="BI133" s="60" t="s">
        <v>1030</v>
      </c>
      <c r="BJ133" s="74"/>
    </row>
    <row r="134" spans="37:62">
      <c r="BI134" s="60" t="s">
        <v>1031</v>
      </c>
      <c r="BJ134" s="74"/>
    </row>
    <row r="135" spans="37:62">
      <c r="BI135" s="60" t="s">
        <v>1032</v>
      </c>
      <c r="BJ135" s="74"/>
    </row>
    <row r="136" spans="37:62">
      <c r="BI136" s="60" t="s">
        <v>1033</v>
      </c>
      <c r="BJ136" s="74"/>
    </row>
    <row r="137" spans="37:62">
      <c r="BI137" s="60" t="s">
        <v>1034</v>
      </c>
      <c r="BJ137" s="74"/>
    </row>
    <row r="138" spans="37:62">
      <c r="BI138" s="60" t="s">
        <v>1035</v>
      </c>
      <c r="BJ138" s="74"/>
    </row>
    <row r="139" spans="37:62">
      <c r="BI139" s="60" t="s">
        <v>1036</v>
      </c>
      <c r="BJ139" s="74"/>
    </row>
    <row r="140" spans="37:62">
      <c r="BI140" s="60" t="s">
        <v>1037</v>
      </c>
      <c r="BJ140" s="74"/>
    </row>
    <row r="141" spans="37:62">
      <c r="BI141" s="60" t="s">
        <v>1038</v>
      </c>
      <c r="BJ141" s="74"/>
    </row>
    <row r="142" spans="37:62">
      <c r="BI142" s="60" t="s">
        <v>1039</v>
      </c>
      <c r="BJ142" s="74"/>
    </row>
    <row r="143" spans="37:62">
      <c r="BI143" s="60" t="s">
        <v>1040</v>
      </c>
      <c r="BJ143" s="74"/>
    </row>
    <row r="144" spans="37:62">
      <c r="BI144" s="60" t="s">
        <v>1041</v>
      </c>
      <c r="BJ144" s="74"/>
    </row>
    <row r="145" spans="61:62">
      <c r="BI145" s="60" t="s">
        <v>1042</v>
      </c>
      <c r="BJ145" s="74"/>
    </row>
    <row r="146" spans="61:62">
      <c r="BI146" s="60" t="s">
        <v>1043</v>
      </c>
      <c r="BJ146" s="74"/>
    </row>
    <row r="147" spans="61:62">
      <c r="BI147" s="60" t="s">
        <v>1044</v>
      </c>
      <c r="BJ147" s="74"/>
    </row>
    <row r="148" spans="61:62">
      <c r="BI148" s="60" t="s">
        <v>1045</v>
      </c>
      <c r="BJ148" s="74"/>
    </row>
    <row r="149" spans="61:62">
      <c r="BI149" s="60" t="s">
        <v>1046</v>
      </c>
      <c r="BJ149" s="74"/>
    </row>
    <row r="150" spans="61:62">
      <c r="BI150" s="60" t="s">
        <v>1047</v>
      </c>
      <c r="BJ150" s="74"/>
    </row>
    <row r="151" spans="61:62">
      <c r="BI151" s="60" t="s">
        <v>1048</v>
      </c>
      <c r="BJ151" s="77" t="s">
        <v>1049</v>
      </c>
    </row>
    <row r="152" spans="61:62">
      <c r="BI152" s="60" t="s">
        <v>1050</v>
      </c>
      <c r="BJ152" s="74" t="s">
        <v>1049</v>
      </c>
    </row>
    <row r="153" spans="61:62">
      <c r="BI153" s="60" t="s">
        <v>1051</v>
      </c>
      <c r="BJ153" s="74" t="s">
        <v>1049</v>
      </c>
    </row>
    <row r="154" spans="61:62">
      <c r="BI154" s="60" t="s">
        <v>1052</v>
      </c>
      <c r="BJ154" s="74" t="s">
        <v>1049</v>
      </c>
    </row>
    <row r="155" spans="61:62">
      <c r="BI155" s="60" t="s">
        <v>1053</v>
      </c>
      <c r="BJ155" s="74" t="s">
        <v>1049</v>
      </c>
    </row>
    <row r="156" spans="61:62">
      <c r="BI156" s="60" t="s">
        <v>1054</v>
      </c>
      <c r="BJ156" s="74" t="s">
        <v>1049</v>
      </c>
    </row>
    <row r="157" spans="61:62">
      <c r="BI157" s="60" t="s">
        <v>1055</v>
      </c>
      <c r="BJ157" s="74" t="s">
        <v>1049</v>
      </c>
    </row>
    <row r="158" spans="61:62">
      <c r="BI158" s="60" t="s">
        <v>1056</v>
      </c>
      <c r="BJ158" s="74" t="s">
        <v>1049</v>
      </c>
    </row>
    <row r="159" spans="61:62">
      <c r="BI159" s="60" t="s">
        <v>1057</v>
      </c>
      <c r="BJ159" s="74" t="s">
        <v>1049</v>
      </c>
    </row>
    <row r="160" spans="61:62">
      <c r="BI160" s="60" t="s">
        <v>1058</v>
      </c>
      <c r="BJ160" s="74" t="s">
        <v>1049</v>
      </c>
    </row>
    <row r="161" spans="61:62">
      <c r="BI161" s="60" t="s">
        <v>1059</v>
      </c>
      <c r="BJ161" s="74" t="s">
        <v>1049</v>
      </c>
    </row>
    <row r="162" spans="61:62">
      <c r="BI162" s="60" t="s">
        <v>1060</v>
      </c>
      <c r="BJ162" s="74" t="s">
        <v>1049</v>
      </c>
    </row>
    <row r="163" spans="61:62">
      <c r="BI163" s="60" t="s">
        <v>1061</v>
      </c>
      <c r="BJ163" s="74" t="s">
        <v>1049</v>
      </c>
    </row>
    <row r="164" spans="61:62">
      <c r="BI164" s="60" t="s">
        <v>1062</v>
      </c>
      <c r="BJ164" s="74" t="s">
        <v>1049</v>
      </c>
    </row>
    <row r="165" spans="61:62">
      <c r="BI165" s="60" t="s">
        <v>1063</v>
      </c>
      <c r="BJ165" s="74" t="s">
        <v>1049</v>
      </c>
    </row>
    <row r="166" spans="61:62">
      <c r="BI166" s="60" t="s">
        <v>1064</v>
      </c>
      <c r="BJ166" s="74" t="s">
        <v>1049</v>
      </c>
    </row>
    <row r="167" spans="61:62">
      <c r="BI167" s="60" t="s">
        <v>1065</v>
      </c>
      <c r="BJ167" s="74" t="s">
        <v>1049</v>
      </c>
    </row>
    <row r="168" spans="61:62">
      <c r="BI168" s="60" t="s">
        <v>1066</v>
      </c>
      <c r="BJ168" s="74" t="s">
        <v>1049</v>
      </c>
    </row>
    <row r="169" spans="61:62">
      <c r="BI169" s="60" t="s">
        <v>1067</v>
      </c>
      <c r="BJ169" s="74" t="s">
        <v>1049</v>
      </c>
    </row>
    <row r="170" spans="61:62">
      <c r="BI170" s="60" t="s">
        <v>1068</v>
      </c>
      <c r="BJ170" s="74" t="s">
        <v>1049</v>
      </c>
    </row>
    <row r="171" spans="61:62">
      <c r="BI171" s="60" t="s">
        <v>1069</v>
      </c>
      <c r="BJ171" s="74" t="s">
        <v>1049</v>
      </c>
    </row>
    <row r="172" spans="61:62">
      <c r="BI172" s="60" t="s">
        <v>1070</v>
      </c>
      <c r="BJ172" s="74" t="s">
        <v>1049</v>
      </c>
    </row>
    <row r="173" spans="61:62">
      <c r="BI173" s="60" t="s">
        <v>1071</v>
      </c>
      <c r="BJ173" s="74" t="s">
        <v>1049</v>
      </c>
    </row>
    <row r="174" spans="61:62">
      <c r="BI174" s="60" t="s">
        <v>1072</v>
      </c>
      <c r="BJ174" s="74" t="s">
        <v>1049</v>
      </c>
    </row>
    <row r="175" spans="61:62">
      <c r="BI175" s="60" t="s">
        <v>1073</v>
      </c>
      <c r="BJ175" s="74" t="s">
        <v>1049</v>
      </c>
    </row>
    <row r="176" spans="61:62">
      <c r="BI176" s="60" t="s">
        <v>1074</v>
      </c>
      <c r="BJ176" s="74" t="s">
        <v>1049</v>
      </c>
    </row>
    <row r="177" spans="61:62">
      <c r="BI177" s="60" t="s">
        <v>1075</v>
      </c>
      <c r="BJ177" s="74" t="s">
        <v>1049</v>
      </c>
    </row>
    <row r="178" spans="61:62">
      <c r="BI178" s="60" t="s">
        <v>1076</v>
      </c>
      <c r="BJ178" s="74" t="s">
        <v>1049</v>
      </c>
    </row>
    <row r="179" spans="61:62">
      <c r="BI179" s="60" t="s">
        <v>1077</v>
      </c>
      <c r="BJ179" s="74" t="s">
        <v>1049</v>
      </c>
    </row>
    <row r="180" spans="61:62">
      <c r="BI180" s="60" t="s">
        <v>1078</v>
      </c>
      <c r="BJ180" s="74" t="s">
        <v>1049</v>
      </c>
    </row>
    <row r="181" spans="61:62">
      <c r="BI181" s="60" t="s">
        <v>1079</v>
      </c>
      <c r="BJ181" s="74" t="s">
        <v>1049</v>
      </c>
    </row>
    <row r="182" spans="61:62">
      <c r="BI182" s="60" t="s">
        <v>1080</v>
      </c>
      <c r="BJ182" s="74" t="s">
        <v>1049</v>
      </c>
    </row>
    <row r="183" spans="61:62">
      <c r="BI183" s="60" t="s">
        <v>1081</v>
      </c>
      <c r="BJ183" s="74" t="s">
        <v>1049</v>
      </c>
    </row>
    <row r="184" spans="61:62">
      <c r="BI184" s="60" t="s">
        <v>1082</v>
      </c>
      <c r="BJ184" s="74" t="s">
        <v>1049</v>
      </c>
    </row>
    <row r="185" spans="61:62">
      <c r="BI185" s="60" t="s">
        <v>1083</v>
      </c>
      <c r="BJ185" s="74" t="s">
        <v>1049</v>
      </c>
    </row>
    <row r="186" spans="61:62">
      <c r="BI186" s="60" t="s">
        <v>1084</v>
      </c>
      <c r="BJ186" s="74" t="s">
        <v>1049</v>
      </c>
    </row>
    <row r="187" spans="61:62">
      <c r="BI187" s="60" t="s">
        <v>1085</v>
      </c>
      <c r="BJ187" s="74" t="s">
        <v>1049</v>
      </c>
    </row>
    <row r="188" spans="61:62">
      <c r="BI188" s="60" t="s">
        <v>1086</v>
      </c>
      <c r="BJ188" s="74" t="s">
        <v>1049</v>
      </c>
    </row>
    <row r="189" spans="61:62">
      <c r="BI189" s="60" t="s">
        <v>1087</v>
      </c>
      <c r="BJ189" s="74" t="s">
        <v>1049</v>
      </c>
    </row>
    <row r="190" spans="61:62">
      <c r="BI190" s="60" t="s">
        <v>1088</v>
      </c>
      <c r="BJ190" s="74" t="s">
        <v>1049</v>
      </c>
    </row>
    <row r="191" spans="61:62">
      <c r="BI191" s="60" t="s">
        <v>1089</v>
      </c>
      <c r="BJ191" s="74" t="s">
        <v>1049</v>
      </c>
    </row>
    <row r="192" spans="61:62">
      <c r="BI192" s="60" t="s">
        <v>1090</v>
      </c>
      <c r="BJ192" s="74" t="s">
        <v>1049</v>
      </c>
    </row>
    <row r="193" spans="61:62">
      <c r="BI193" s="60" t="s">
        <v>1091</v>
      </c>
      <c r="BJ193" s="74" t="s">
        <v>1049</v>
      </c>
    </row>
    <row r="194" spans="61:62">
      <c r="BI194" s="60" t="s">
        <v>1092</v>
      </c>
      <c r="BJ194" s="74" t="s">
        <v>1049</v>
      </c>
    </row>
    <row r="195" spans="61:62">
      <c r="BI195" s="60" t="s">
        <v>1093</v>
      </c>
      <c r="BJ195" s="74" t="s">
        <v>1049</v>
      </c>
    </row>
    <row r="196" spans="61:62">
      <c r="BI196" s="60" t="s">
        <v>1094</v>
      </c>
      <c r="BJ196" s="74" t="s">
        <v>1049</v>
      </c>
    </row>
    <row r="197" spans="61:62">
      <c r="BI197" s="60" t="s">
        <v>1095</v>
      </c>
      <c r="BJ197" s="74" t="s">
        <v>1049</v>
      </c>
    </row>
    <row r="198" spans="61:62">
      <c r="BI198" s="60" t="s">
        <v>1096</v>
      </c>
      <c r="BJ198" s="74" t="s">
        <v>1049</v>
      </c>
    </row>
    <row r="199" spans="61:62">
      <c r="BI199" s="60" t="s">
        <v>1097</v>
      </c>
      <c r="BJ199" s="74" t="s">
        <v>1049</v>
      </c>
    </row>
    <row r="200" spans="61:62">
      <c r="BI200" s="60" t="s">
        <v>1098</v>
      </c>
      <c r="BJ200" s="74" t="s">
        <v>1049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0942D-33E6-4855-B93D-3CAB44E0783D}">
  <dimension ref="A1:F40"/>
  <sheetViews>
    <sheetView tabSelected="1" zoomScale="90" zoomScaleNormal="90" workbookViewId="0">
      <pane ySplit="6" topLeftCell="A29" activePane="bottomLeft" state="frozen"/>
      <selection pane="bottomLeft" activeCell="E40" sqref="E40"/>
    </sheetView>
  </sheetViews>
  <sheetFormatPr defaultColWidth="8.5703125" defaultRowHeight="15"/>
  <cols>
    <col min="1" max="1" width="15.5703125" style="5" customWidth="1"/>
    <col min="2" max="3" width="53.140625" style="5" bestFit="1" customWidth="1"/>
    <col min="4" max="6" width="54.42578125" style="5" customWidth="1"/>
    <col min="7" max="7" width="50" style="5" bestFit="1" customWidth="1"/>
    <col min="8" max="16384" width="8.5703125" style="5"/>
  </cols>
  <sheetData>
    <row r="1" spans="1:6">
      <c r="A1" s="99" t="s">
        <v>1099</v>
      </c>
      <c r="B1" s="36"/>
      <c r="C1" s="99"/>
      <c r="D1" s="99"/>
      <c r="E1" s="99"/>
      <c r="F1" s="99"/>
    </row>
    <row r="2" spans="1:6">
      <c r="A2" s="99" t="s">
        <v>1100</v>
      </c>
      <c r="B2" s="99"/>
      <c r="C2" s="99"/>
      <c r="D2" s="99"/>
      <c r="E2" s="99"/>
      <c r="F2" s="99"/>
    </row>
    <row r="3" spans="1:6">
      <c r="A3" s="99" t="s">
        <v>1101</v>
      </c>
      <c r="B3" s="99"/>
      <c r="C3" s="99"/>
      <c r="D3" s="99"/>
      <c r="E3" s="99"/>
      <c r="F3" s="99"/>
    </row>
    <row r="4" spans="1:6">
      <c r="A4" s="99" t="s">
        <v>1102</v>
      </c>
      <c r="B4" s="99"/>
      <c r="C4" s="99"/>
      <c r="D4" s="99"/>
      <c r="E4" s="99"/>
      <c r="F4" s="99"/>
    </row>
    <row r="6" spans="1:6" s="3" customFormat="1">
      <c r="A6" s="3" t="s">
        <v>1103</v>
      </c>
      <c r="B6" s="3" t="s">
        <v>1104</v>
      </c>
      <c r="C6" s="37" t="s">
        <v>1105</v>
      </c>
      <c r="D6" s="3" t="s">
        <v>1106</v>
      </c>
      <c r="E6" s="3" t="s">
        <v>1107</v>
      </c>
      <c r="F6" s="3" t="s">
        <v>1108</v>
      </c>
    </row>
    <row r="7" spans="1:6">
      <c r="A7" s="38">
        <v>20200923</v>
      </c>
      <c r="B7" s="99" t="s">
        <v>1109</v>
      </c>
      <c r="C7" s="99" t="s">
        <v>1110</v>
      </c>
      <c r="D7" s="101" t="s">
        <v>1111</v>
      </c>
      <c r="E7" s="101" t="s">
        <v>1111</v>
      </c>
      <c r="F7" s="101" t="s">
        <v>1111</v>
      </c>
    </row>
    <row r="8" spans="1:6" ht="60">
      <c r="A8" s="38">
        <v>20201020</v>
      </c>
      <c r="B8" s="99" t="s">
        <v>1112</v>
      </c>
      <c r="C8" s="99" t="s">
        <v>1113</v>
      </c>
      <c r="D8" s="101" t="s">
        <v>66</v>
      </c>
      <c r="E8" s="101" t="s">
        <v>1114</v>
      </c>
      <c r="F8" s="101" t="s">
        <v>1115</v>
      </c>
    </row>
    <row r="9" spans="1:6" ht="45">
      <c r="A9" s="38">
        <v>20201021</v>
      </c>
      <c r="B9" s="99" t="s">
        <v>1116</v>
      </c>
      <c r="C9" s="99" t="s">
        <v>1117</v>
      </c>
      <c r="D9" s="101" t="s">
        <v>1118</v>
      </c>
      <c r="E9" s="101" t="s">
        <v>66</v>
      </c>
      <c r="F9" s="101" t="s">
        <v>1119</v>
      </c>
    </row>
    <row r="10" spans="1:6" ht="30">
      <c r="A10" s="38">
        <v>20201103</v>
      </c>
      <c r="B10" s="99" t="s">
        <v>1120</v>
      </c>
      <c r="C10" s="99" t="s">
        <v>1121</v>
      </c>
      <c r="D10" s="101" t="s">
        <v>66</v>
      </c>
      <c r="E10" s="101" t="s">
        <v>66</v>
      </c>
      <c r="F10" s="101" t="s">
        <v>1122</v>
      </c>
    </row>
    <row r="11" spans="1:6" ht="165">
      <c r="A11" s="38">
        <v>20201105</v>
      </c>
      <c r="B11" s="99" t="s">
        <v>1123</v>
      </c>
      <c r="C11" s="99" t="s">
        <v>1124</v>
      </c>
      <c r="D11" s="101" t="s">
        <v>66</v>
      </c>
      <c r="E11" s="101" t="s">
        <v>1125</v>
      </c>
      <c r="F11" s="101" t="s">
        <v>1126</v>
      </c>
    </row>
    <row r="12" spans="1:6" ht="45">
      <c r="A12" s="38">
        <v>20201201</v>
      </c>
      <c r="B12" s="99" t="s">
        <v>1127</v>
      </c>
      <c r="C12" s="99" t="s">
        <v>1128</v>
      </c>
      <c r="D12" s="101" t="s">
        <v>1129</v>
      </c>
      <c r="E12" s="101"/>
      <c r="F12" s="101"/>
    </row>
    <row r="13" spans="1:6" ht="30">
      <c r="A13" s="38">
        <v>20201204</v>
      </c>
      <c r="B13" s="99" t="s">
        <v>1130</v>
      </c>
      <c r="C13" s="99" t="s">
        <v>1131</v>
      </c>
      <c r="D13" s="101" t="s">
        <v>66</v>
      </c>
      <c r="E13" s="101" t="s">
        <v>1132</v>
      </c>
      <c r="F13" s="101"/>
    </row>
    <row r="14" spans="1:6" ht="30">
      <c r="A14" s="38">
        <v>20201215</v>
      </c>
      <c r="B14" s="99" t="s">
        <v>1133</v>
      </c>
      <c r="C14" s="99" t="s">
        <v>1134</v>
      </c>
      <c r="D14" s="101" t="s">
        <v>66</v>
      </c>
      <c r="E14" s="101" t="s">
        <v>66</v>
      </c>
      <c r="F14" s="101" t="s">
        <v>1135</v>
      </c>
    </row>
    <row r="15" spans="1:6" ht="30">
      <c r="A15" s="38">
        <v>20201218</v>
      </c>
      <c r="B15" s="99" t="s">
        <v>1136</v>
      </c>
      <c r="C15" s="99" t="s">
        <v>1137</v>
      </c>
      <c r="D15" s="101" t="s">
        <v>66</v>
      </c>
      <c r="E15" s="101" t="s">
        <v>66</v>
      </c>
      <c r="F15" s="101" t="s">
        <v>1138</v>
      </c>
    </row>
    <row r="16" spans="1:6" ht="45">
      <c r="A16" s="38">
        <v>20210111</v>
      </c>
      <c r="B16" s="99" t="s">
        <v>1139</v>
      </c>
      <c r="C16" s="99" t="s">
        <v>1140</v>
      </c>
      <c r="D16" s="101" t="s">
        <v>66</v>
      </c>
      <c r="E16" s="101" t="s">
        <v>66</v>
      </c>
      <c r="F16" s="101" t="s">
        <v>1141</v>
      </c>
    </row>
    <row r="17" spans="1:6" ht="135">
      <c r="A17" s="38">
        <v>202101222</v>
      </c>
      <c r="B17" s="99" t="s">
        <v>1142</v>
      </c>
      <c r="C17" s="99" t="s">
        <v>1143</v>
      </c>
      <c r="D17" s="101" t="s">
        <v>66</v>
      </c>
      <c r="E17" s="101" t="s">
        <v>66</v>
      </c>
      <c r="F17" s="101" t="s">
        <v>1144</v>
      </c>
    </row>
    <row r="18" spans="1:6" ht="90">
      <c r="A18" s="38">
        <v>202101225</v>
      </c>
      <c r="B18" s="99" t="s">
        <v>1145</v>
      </c>
      <c r="C18" s="99" t="s">
        <v>1146</v>
      </c>
      <c r="D18" s="101" t="s">
        <v>66</v>
      </c>
      <c r="E18" s="101" t="s">
        <v>66</v>
      </c>
      <c r="F18" s="101" t="s">
        <v>1147</v>
      </c>
    </row>
    <row r="19" spans="1:6" ht="30">
      <c r="A19" s="38">
        <v>20210127</v>
      </c>
      <c r="B19" s="99" t="s">
        <v>1148</v>
      </c>
      <c r="C19" s="99" t="s">
        <v>1149</v>
      </c>
      <c r="D19" s="101" t="s">
        <v>66</v>
      </c>
      <c r="E19" s="101" t="s">
        <v>66</v>
      </c>
      <c r="F19" s="101" t="s">
        <v>1150</v>
      </c>
    </row>
    <row r="20" spans="1:6" ht="180">
      <c r="A20" s="38">
        <v>202102110</v>
      </c>
      <c r="B20" s="99" t="s">
        <v>1151</v>
      </c>
      <c r="C20" s="99" t="s">
        <v>1152</v>
      </c>
      <c r="D20" s="101" t="s">
        <v>66</v>
      </c>
      <c r="E20" s="101" t="s">
        <v>66</v>
      </c>
      <c r="F20" s="101" t="s">
        <v>1153</v>
      </c>
    </row>
    <row r="21" spans="1:6" s="35" customFormat="1" ht="300">
      <c r="A21" s="35">
        <v>20210319</v>
      </c>
      <c r="B21" s="39" t="s">
        <v>1154</v>
      </c>
      <c r="C21" s="8" t="s">
        <v>1155</v>
      </c>
      <c r="D21" s="8" t="s">
        <v>1156</v>
      </c>
      <c r="E21" s="8" t="s">
        <v>1157</v>
      </c>
    </row>
    <row r="22" spans="1:6" ht="409.5">
      <c r="A22" s="99">
        <v>20210416</v>
      </c>
      <c r="B22" s="39" t="s">
        <v>1158</v>
      </c>
      <c r="C22" s="8" t="s">
        <v>1159</v>
      </c>
      <c r="D22" s="99" t="s">
        <v>66</v>
      </c>
      <c r="E22" s="99" t="s">
        <v>66</v>
      </c>
      <c r="F22" s="101" t="s">
        <v>1160</v>
      </c>
    </row>
    <row r="23" spans="1:6" ht="105">
      <c r="A23" s="99">
        <v>20210512</v>
      </c>
      <c r="B23" s="39" t="s">
        <v>1161</v>
      </c>
      <c r="C23" s="8" t="s">
        <v>1162</v>
      </c>
      <c r="D23" s="99" t="s">
        <v>66</v>
      </c>
      <c r="E23" s="99" t="s">
        <v>66</v>
      </c>
      <c r="F23" s="101" t="s">
        <v>1163</v>
      </c>
    </row>
    <row r="24" spans="1:6" ht="240">
      <c r="A24" s="99">
        <v>20210621</v>
      </c>
      <c r="B24" s="39" t="s">
        <v>1164</v>
      </c>
      <c r="C24" s="8" t="s">
        <v>1165</v>
      </c>
      <c r="D24" s="99" t="s">
        <v>66</v>
      </c>
      <c r="E24" s="99" t="s">
        <v>66</v>
      </c>
      <c r="F24" s="101" t="s">
        <v>1166</v>
      </c>
    </row>
    <row r="25" spans="1:6" ht="390">
      <c r="A25" s="99">
        <v>20210818</v>
      </c>
      <c r="B25" s="39" t="s">
        <v>1167</v>
      </c>
      <c r="C25" s="8" t="s">
        <v>1168</v>
      </c>
      <c r="D25" s="99" t="s">
        <v>66</v>
      </c>
      <c r="E25" s="101" t="s">
        <v>1169</v>
      </c>
      <c r="F25" s="101" t="s">
        <v>1170</v>
      </c>
    </row>
    <row r="26" spans="1:6" ht="409.5">
      <c r="A26" s="99">
        <v>20211028</v>
      </c>
      <c r="B26" s="39" t="s">
        <v>1171</v>
      </c>
      <c r="C26" s="99" t="s">
        <v>1172</v>
      </c>
      <c r="D26" s="99" t="s">
        <v>66</v>
      </c>
      <c r="E26" s="101" t="s">
        <v>66</v>
      </c>
      <c r="F26" s="101" t="s">
        <v>1173</v>
      </c>
    </row>
    <row r="27" spans="1:6" ht="195">
      <c r="A27" s="99">
        <v>2021202</v>
      </c>
      <c r="B27" s="39" t="s">
        <v>1174</v>
      </c>
      <c r="C27" s="99" t="s">
        <v>1175</v>
      </c>
      <c r="D27" s="101" t="s">
        <v>1176</v>
      </c>
      <c r="E27" s="101" t="s">
        <v>1177</v>
      </c>
      <c r="F27" s="101" t="s">
        <v>1178</v>
      </c>
    </row>
    <row r="28" spans="1:6" ht="30">
      <c r="A28" s="99">
        <v>20211208</v>
      </c>
      <c r="B28" s="99" t="s">
        <v>1179</v>
      </c>
      <c r="C28" s="99" t="s">
        <v>1180</v>
      </c>
      <c r="D28" s="101" t="s">
        <v>1181</v>
      </c>
      <c r="E28" s="99" t="s">
        <v>66</v>
      </c>
      <c r="F28" s="99" t="s">
        <v>66</v>
      </c>
    </row>
    <row r="29" spans="1:6" ht="345">
      <c r="A29" s="99">
        <v>20220524</v>
      </c>
      <c r="B29" s="99" t="s">
        <v>1182</v>
      </c>
      <c r="C29" s="99" t="s">
        <v>1183</v>
      </c>
      <c r="D29" s="99" t="s">
        <v>66</v>
      </c>
      <c r="E29" s="99" t="s">
        <v>66</v>
      </c>
      <c r="F29" s="101" t="s">
        <v>1184</v>
      </c>
    </row>
    <row r="30" spans="1:6" ht="84" customHeight="1">
      <c r="A30" s="99"/>
      <c r="B30" s="99"/>
      <c r="C30" s="99" t="s">
        <v>1185</v>
      </c>
      <c r="D30" s="99" t="s">
        <v>433</v>
      </c>
      <c r="E30" s="99" t="s">
        <v>433</v>
      </c>
      <c r="F30" s="101" t="s">
        <v>1186</v>
      </c>
    </row>
    <row r="31" spans="1:6" ht="75">
      <c r="A31" s="99">
        <v>20220906</v>
      </c>
      <c r="B31" s="99" t="s">
        <v>1187</v>
      </c>
      <c r="C31" s="99" t="s">
        <v>1188</v>
      </c>
      <c r="D31" s="99" t="s">
        <v>433</v>
      </c>
      <c r="E31" s="99" t="s">
        <v>433</v>
      </c>
      <c r="F31" s="101" t="s">
        <v>1189</v>
      </c>
    </row>
    <row r="32" spans="1:6" ht="45">
      <c r="A32" s="99">
        <v>20221018</v>
      </c>
      <c r="B32" s="99" t="s">
        <v>1190</v>
      </c>
      <c r="C32" s="99" t="s">
        <v>1191</v>
      </c>
      <c r="D32" s="99" t="s">
        <v>433</v>
      </c>
      <c r="E32" s="99" t="s">
        <v>433</v>
      </c>
      <c r="F32" s="101" t="s">
        <v>1192</v>
      </c>
    </row>
    <row r="33" spans="1:6" ht="105">
      <c r="A33" s="99">
        <v>20221122</v>
      </c>
      <c r="B33" s="99" t="s">
        <v>1193</v>
      </c>
      <c r="C33" s="99" t="s">
        <v>1194</v>
      </c>
      <c r="D33" s="99" t="s">
        <v>433</v>
      </c>
      <c r="E33" s="99" t="s">
        <v>433</v>
      </c>
      <c r="F33" s="101" t="s">
        <v>1195</v>
      </c>
    </row>
    <row r="34" spans="1:6" ht="225">
      <c r="A34" s="99">
        <v>20230322</v>
      </c>
      <c r="B34" s="99" t="s">
        <v>1196</v>
      </c>
      <c r="C34" s="99" t="s">
        <v>1197</v>
      </c>
      <c r="D34" s="101" t="s">
        <v>1198</v>
      </c>
      <c r="E34" s="101" t="s">
        <v>1199</v>
      </c>
      <c r="F34" s="101" t="s">
        <v>1200</v>
      </c>
    </row>
    <row r="35" spans="1:6" ht="105">
      <c r="A35" s="99">
        <v>20230606</v>
      </c>
      <c r="B35" s="99" t="s">
        <v>1201</v>
      </c>
      <c r="C35" s="99" t="s">
        <v>1202</v>
      </c>
      <c r="D35" s="101"/>
      <c r="E35" s="101" t="s">
        <v>1203</v>
      </c>
      <c r="F35" s="99"/>
    </row>
    <row r="36" spans="1:6" ht="60">
      <c r="A36" s="99">
        <v>20230710</v>
      </c>
      <c r="B36" s="99" t="s">
        <v>1204</v>
      </c>
      <c r="C36" s="99" t="s">
        <v>1205</v>
      </c>
      <c r="D36" s="101" t="s">
        <v>1206</v>
      </c>
      <c r="E36" s="101" t="s">
        <v>1207</v>
      </c>
      <c r="F36" s="99"/>
    </row>
    <row r="37" spans="1:6" ht="30">
      <c r="A37" s="99">
        <v>20230905</v>
      </c>
      <c r="B37" s="99" t="s">
        <v>1208</v>
      </c>
      <c r="C37" s="99" t="s">
        <v>1209</v>
      </c>
      <c r="D37" s="101" t="s">
        <v>1210</v>
      </c>
      <c r="E37" s="101"/>
      <c r="F37" s="99"/>
    </row>
    <row r="38" spans="1:6" s="92" customFormat="1" ht="30">
      <c r="A38" s="99">
        <v>20230926</v>
      </c>
      <c r="B38" s="99" t="s">
        <v>1211</v>
      </c>
      <c r="C38" s="99" t="s">
        <v>1212</v>
      </c>
      <c r="D38" s="101"/>
      <c r="E38" s="101" t="s">
        <v>1213</v>
      </c>
      <c r="F38" s="99"/>
    </row>
    <row r="39" spans="1:6" ht="75">
      <c r="A39" s="99">
        <v>20231109</v>
      </c>
      <c r="B39" s="99" t="s">
        <v>1214</v>
      </c>
      <c r="C39" s="99" t="s">
        <v>1215</v>
      </c>
      <c r="D39" s="99"/>
      <c r="E39" s="101" t="s">
        <v>1216</v>
      </c>
      <c r="F39" s="99"/>
    </row>
    <row r="40" spans="1:6" ht="167.25">
      <c r="A40" s="99">
        <v>20240628</v>
      </c>
      <c r="B40" s="99" t="s">
        <v>1217</v>
      </c>
      <c r="C40" s="99" t="s">
        <v>1218</v>
      </c>
      <c r="D40" s="99"/>
      <c r="E40" s="101" t="s">
        <v>1219</v>
      </c>
      <c r="F40" s="99"/>
    </row>
  </sheetData>
  <phoneticPr fontId="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DACCCA7996CF64B856B4BAD470DD6B7" ma:contentTypeVersion="15" ma:contentTypeDescription="Create a new document." ma:contentTypeScope="" ma:versionID="837e42b7ea4cf0f42faf070b7a65ac13">
  <xsd:schema xmlns:xsd="http://www.w3.org/2001/XMLSchema" xmlns:xs="http://www.w3.org/2001/XMLSchema" xmlns:p="http://schemas.microsoft.com/office/2006/metadata/properties" xmlns:ns2="bec82bb7-43a9-4877-bc46-c8126e0985f1" xmlns:ns3="754c13a9-56af-47d7-a399-8eb2a1712d1d" targetNamespace="http://schemas.microsoft.com/office/2006/metadata/properties" ma:root="true" ma:fieldsID="2eecbb128b31b1a662f4d0e51c45f52b" ns2:_="" ns3:_="">
    <xsd:import namespace="bec82bb7-43a9-4877-bc46-c8126e0985f1"/>
    <xsd:import namespace="754c13a9-56af-47d7-a399-8eb2a1712d1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c82bb7-43a9-4877-bc46-c8126e0985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4c13a9-56af-47d7-a399-8eb2a1712d1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4f62191-0b99-4a42-bf98-c2af234bb8a6}" ma:internalName="TaxCatchAll" ma:showField="CatchAllData" ma:web="754c13a9-56af-47d7-a399-8eb2a1712d1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ec82bb7-43a9-4877-bc46-c8126e0985f1">
      <Terms xmlns="http://schemas.microsoft.com/office/infopath/2007/PartnerControls"/>
    </lcf76f155ced4ddcb4097134ff3c332f>
    <TaxCatchAll xmlns="754c13a9-56af-47d7-a399-8eb2a1712d1d" xsi:nil="true"/>
    <SharedWithUsers xmlns="754c13a9-56af-47d7-a399-8eb2a1712d1d">
      <UserInfo>
        <DisplayName>Welsh, Rory (CDC/NCEZID/DIDRI/RRRSB)</DisplayName>
        <AccountId>51</AccountId>
        <AccountType/>
      </UserInfo>
      <UserInfo>
        <DisplayName>Mercante, Jeffrey W. (CDC/NCEZID/DIDRI/RRRSB)</DisplayName>
        <AccountId>24</AccountId>
        <AccountType/>
      </UserInfo>
      <UserInfo>
        <DisplayName>Feistel, Dorian (CDC/NCEZID/DIDRI/RRRSB)</DisplayName>
        <AccountId>67</AccountId>
        <AccountType/>
      </UserInfo>
      <UserInfo>
        <DisplayName>Shin, Soo (CDC/NCEZID/DIDRI/RRRSB) (CTR)</DisplayName>
        <AccountId>53</AccountId>
        <AccountType/>
      </UserInfo>
      <UserInfo>
        <DisplayName>Smith, Novelle (CDC/DDID/NCEZID/DFWED) (CTR)</DisplayName>
        <AccountId>327</AccountId>
        <AccountType/>
      </UserInfo>
      <UserInfo>
        <DisplayName>Bias, Megan (CDC/NCEZID/DIDRI/RRRSB)</DisplayName>
        <AccountId>70</AccountId>
        <AccountType/>
      </UserInfo>
      <UserInfo>
        <DisplayName>Reese, Heather (CDC/NCEZID/DIDRI/RRRSB)</DisplayName>
        <AccountId>56</AccountId>
        <AccountType/>
      </UserInfo>
      <UserInfo>
        <DisplayName>Webb, Jenna (CDC/NCEZID/DIDRI/RRRSB) (CTR)</DisplayName>
        <AccountId>75</AccountId>
        <AccountType/>
      </UserInfo>
      <UserInfo>
        <DisplayName>Choudhury, Rakin (CDC/NCEZID/DIDRI/RRRSB)</DisplayName>
        <AccountId>81</AccountId>
        <AccountType/>
      </UserInfo>
    </SharedWithUsers>
    <MediaLengthInSeconds xmlns="bec82bb7-43a9-4877-bc46-c8126e0985f1" xsi:nil="true"/>
  </documentManagement>
</p:properties>
</file>

<file path=customXml/itemProps1.xml><?xml version="1.0" encoding="utf-8"?>
<ds:datastoreItem xmlns:ds="http://schemas.openxmlformats.org/officeDocument/2006/customXml" ds:itemID="{C2A7CE6C-B07D-4EB0-91FB-55A4C2C313C4}"/>
</file>

<file path=customXml/itemProps2.xml><?xml version="1.0" encoding="utf-8"?>
<ds:datastoreItem xmlns:ds="http://schemas.openxmlformats.org/officeDocument/2006/customXml" ds:itemID="{CCC49F44-C80B-489F-AF3E-28E4416D9E4F}"/>
</file>

<file path=customXml/itemProps3.xml><?xml version="1.0" encoding="utf-8"?>
<ds:datastoreItem xmlns:ds="http://schemas.openxmlformats.org/officeDocument/2006/customXml" ds:itemID="{2CDB439B-0341-4521-B679-04E57C8ED71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Jennings, Wiley (CDC/DDID/NCEZID/DFWED)</dc:creator>
  <cp:keywords/>
  <dc:description/>
  <cp:lastModifiedBy>Hoffman, William (Bill) (CDC/NCEZID/DIDRI/RRRSB) (CTR)</cp:lastModifiedBy>
  <cp:revision/>
  <dcterms:created xsi:type="dcterms:W3CDTF">2021-03-17T00:09:43Z</dcterms:created>
  <dcterms:modified xsi:type="dcterms:W3CDTF">2024-07-01T21:01:54Z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2021-03-17T12:38:52Z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61756c3f-c33c-4fec-b839-d40220715f52</vt:lpwstr>
  </property>
  <property fmtid="{D5CDD505-2E9C-101B-9397-08002B2CF9AE}" pid="8" name="MSIP_Label_7b94a7b8-f06c-4dfe-bdcc-9b548fd58c31_ContentBits">
    <vt:lpwstr>0</vt:lpwstr>
  </property>
  <property fmtid="{D5CDD505-2E9C-101B-9397-08002B2CF9AE}" pid="9" name="ContentTypeId">
    <vt:lpwstr>0x0101007DACCCA7996CF64B856B4BAD470DD6B7</vt:lpwstr>
  </property>
  <property fmtid="{D5CDD505-2E9C-101B-9397-08002B2CF9AE}" pid="10" name="MediaServiceImageTags">
    <vt:lpwstr/>
  </property>
  <property fmtid="{D5CDD505-2E9C-101B-9397-08002B2CF9AE}" pid="11" name="MSIP_Label_ea60d57e-af5b-4752-ac57-3e4f28ca11dc_Enabled">
    <vt:lpwstr>true</vt:lpwstr>
  </property>
  <property fmtid="{D5CDD505-2E9C-101B-9397-08002B2CF9AE}" pid="12" name="MSIP_Label_ea60d57e-af5b-4752-ac57-3e4f28ca11dc_SetDate">
    <vt:lpwstr>2024-02-12T16:21:22Z</vt:lpwstr>
  </property>
  <property fmtid="{D5CDD505-2E9C-101B-9397-08002B2CF9AE}" pid="13" name="MSIP_Label_ea60d57e-af5b-4752-ac57-3e4f28ca11dc_Method">
    <vt:lpwstr>Standard</vt:lpwstr>
  </property>
  <property fmtid="{D5CDD505-2E9C-101B-9397-08002B2CF9AE}" pid="14" name="MSIP_Label_ea60d57e-af5b-4752-ac57-3e4f28ca11dc_Name">
    <vt:lpwstr>ea60d57e-af5b-4752-ac57-3e4f28ca11dc</vt:lpwstr>
  </property>
  <property fmtid="{D5CDD505-2E9C-101B-9397-08002B2CF9AE}" pid="15" name="MSIP_Label_ea60d57e-af5b-4752-ac57-3e4f28ca11dc_SiteId">
    <vt:lpwstr>36da45f1-dd2c-4d1f-af13-5abe46b99921</vt:lpwstr>
  </property>
  <property fmtid="{D5CDD505-2E9C-101B-9397-08002B2CF9AE}" pid="16" name="MSIP_Label_ea60d57e-af5b-4752-ac57-3e4f28ca11dc_ActionId">
    <vt:lpwstr>533e0031-f47e-4afb-8051-70c9e2aebe7b</vt:lpwstr>
  </property>
  <property fmtid="{D5CDD505-2E9C-101B-9397-08002B2CF9AE}" pid="17" name="MSIP_Label_ea60d57e-af5b-4752-ac57-3e4f28ca11dc_ContentBits">
    <vt:lpwstr>0</vt:lpwstr>
  </property>
  <property fmtid="{D5CDD505-2E9C-101B-9397-08002B2CF9AE}" pid="18" name="xd_ProgID">
    <vt:lpwstr/>
  </property>
  <property fmtid="{D5CDD505-2E9C-101B-9397-08002B2CF9AE}" pid="19" name="ComplianceAssetId">
    <vt:lpwstr/>
  </property>
  <property fmtid="{D5CDD505-2E9C-101B-9397-08002B2CF9AE}" pid="20" name="TemplateUrl">
    <vt:lpwstr/>
  </property>
  <property fmtid="{D5CDD505-2E9C-101B-9397-08002B2CF9AE}" pid="21" name="_ExtendedDescription">
    <vt:lpwstr/>
  </property>
  <property fmtid="{D5CDD505-2E9C-101B-9397-08002B2CF9AE}" pid="22" name="xd_Signature">
    <vt:bool>false</vt:bool>
  </property>
  <property fmtid="{D5CDD505-2E9C-101B-9397-08002B2CF9AE}" pid="23" name="TriggerFlowInfo">
    <vt:lpwstr/>
  </property>
</Properties>
</file>