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dc-my.sharepoint.com/personal/frj4_cdc_gov/Documents/+My_Documents/Absenteeism/"/>
    </mc:Choice>
  </mc:AlternateContent>
  <xr:revisionPtr revIDLastSave="40" documentId="13_ncr:1_{A12AF660-D623-4502-AAFF-0FE6BB88ACD9}" xr6:coauthVersionLast="47" xr6:coauthVersionMax="47" xr10:uidLastSave="{A209D8DC-00DE-4D80-A8F3-F6832CC3B3C4}"/>
  <bookViews>
    <workbookView xWindow="-110" yWindow="-110" windowWidth="19420" windowHeight="10420" xr2:uid="{00000000-000D-0000-FFFF-FFFF00000000}"/>
  </bookViews>
  <sheets>
    <sheet name="Introduction" sheetId="15" r:id="rId1"/>
    <sheet name="Dashboard" sheetId="18" r:id="rId2"/>
    <sheet name="Compare to Prev Flu Seasons" sheetId="1" r:id="rId3"/>
    <sheet name=" Obs vs Exp in FT Worker" sheetId="2" r:id="rId4"/>
    <sheet name=" By HHS Region" sheetId="4" r:id="rId5"/>
    <sheet name="Obs vs Exp by HHS Region" sheetId="5" r:id="rId6"/>
    <sheet name=" By Age" sheetId="6" r:id="rId7"/>
    <sheet name=" Obs vs Exp by Age" sheetId="7" r:id="rId8"/>
    <sheet name="By Sex" sheetId="8" r:id="rId9"/>
    <sheet name=" Obs vs Exp by Sex" sheetId="9" r:id="rId10"/>
    <sheet name=" By Occupation" sheetId="10" r:id="rId11"/>
    <sheet name=" Obs vs Exp by Occupation" sheetId="11" r:id="rId12"/>
    <sheet name="By Industry" sheetId="16" r:id="rId13"/>
    <sheet name=" Obs vs Exp by Industry" sheetId="17" r:id="rId14"/>
    <sheet name=" By State" sheetId="1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8" l="1"/>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I157" i="17"/>
  <c r="I145" i="17"/>
  <c r="I133" i="17"/>
  <c r="I121" i="17"/>
  <c r="I109" i="17"/>
  <c r="I97" i="17"/>
  <c r="I85" i="17"/>
  <c r="I73" i="17"/>
  <c r="I61" i="17"/>
  <c r="I49" i="17"/>
  <c r="I37" i="17"/>
  <c r="I25" i="17"/>
  <c r="I13" i="17"/>
  <c r="P13" i="16"/>
  <c r="I121" i="11"/>
  <c r="I109" i="11"/>
  <c r="I97" i="11"/>
  <c r="I85" i="11" l="1"/>
  <c r="I73" i="11"/>
  <c r="I61" i="11"/>
  <c r="I49" i="11"/>
  <c r="I37" i="11"/>
  <c r="I25" i="11"/>
  <c r="I13" i="11"/>
  <c r="M13" i="10"/>
  <c r="I25" i="9"/>
  <c r="I13" i="9"/>
  <c r="D13" i="8"/>
  <c r="I49" i="7"/>
  <c r="I37" i="7"/>
  <c r="I25" i="7"/>
  <c r="I13" i="7"/>
  <c r="F13" i="6"/>
  <c r="I121" i="5"/>
  <c r="I109" i="5"/>
  <c r="I97" i="5"/>
  <c r="I85" i="5"/>
  <c r="I73" i="5"/>
  <c r="I61" i="5"/>
  <c r="I49" i="5"/>
  <c r="I37" i="5"/>
  <c r="I25" i="5"/>
  <c r="I13" i="5"/>
  <c r="L13" i="4"/>
  <c r="H13" i="2"/>
  <c r="H13" i="1"/>
  <c r="D2" i="12" l="1"/>
  <c r="K23" i="18" l="1"/>
  <c r="I72" i="17"/>
  <c r="I84" i="17"/>
  <c r="I83" i="17"/>
  <c r="I96" i="17"/>
  <c r="I95" i="17"/>
  <c r="I108" i="17"/>
  <c r="I120" i="17"/>
  <c r="I132" i="17"/>
  <c r="I144" i="17"/>
  <c r="I156" i="17"/>
  <c r="I60" i="17"/>
  <c r="I48" i="17"/>
  <c r="I36" i="17"/>
  <c r="I24" i="17"/>
  <c r="I23" i="17"/>
  <c r="I12" i="17"/>
  <c r="P12" i="16"/>
  <c r="I120" i="11"/>
  <c r="I108" i="11"/>
  <c r="I96" i="11"/>
  <c r="I84" i="11"/>
  <c r="I72" i="11"/>
  <c r="I71" i="11"/>
  <c r="I60" i="11"/>
  <c r="I48" i="11"/>
  <c r="I36" i="11"/>
  <c r="I24" i="11"/>
  <c r="I12" i="11"/>
  <c r="M12" i="10"/>
  <c r="I24" i="9"/>
  <c r="I12" i="9"/>
  <c r="D12" i="8"/>
  <c r="I24" i="7"/>
  <c r="I36" i="7"/>
  <c r="I48" i="7"/>
  <c r="I12" i="7"/>
  <c r="F12" i="6"/>
  <c r="I120" i="5"/>
  <c r="I108" i="5"/>
  <c r="I96" i="5"/>
  <c r="I84" i="5"/>
  <c r="I72" i="5"/>
  <c r="I60" i="5"/>
  <c r="I48" i="5"/>
  <c r="I36" i="5"/>
  <c r="I24" i="5"/>
  <c r="I12" i="5"/>
  <c r="L12" i="4"/>
  <c r="H12" i="2"/>
  <c r="H12" i="1"/>
  <c r="I155" i="17" l="1"/>
  <c r="I143" i="17"/>
  <c r="I131" i="17"/>
  <c r="I119" i="17"/>
  <c r="I107" i="17"/>
  <c r="I71" i="17"/>
  <c r="I59" i="17"/>
  <c r="I47" i="17"/>
  <c r="I35" i="17"/>
  <c r="I11" i="17"/>
  <c r="P3" i="16"/>
  <c r="P4" i="16"/>
  <c r="P5" i="16"/>
  <c r="P6" i="16"/>
  <c r="P7" i="16"/>
  <c r="P8" i="16"/>
  <c r="P9" i="16"/>
  <c r="P10" i="16"/>
  <c r="P11" i="16"/>
  <c r="P2" i="16"/>
  <c r="I119" i="11"/>
  <c r="I107" i="11"/>
  <c r="I95" i="11"/>
  <c r="I83" i="11"/>
  <c r="I59" i="11"/>
  <c r="I47" i="11"/>
  <c r="I35" i="11"/>
  <c r="I23" i="11"/>
  <c r="I11" i="11"/>
  <c r="M11" i="10"/>
  <c r="I23" i="9"/>
  <c r="I11" i="9"/>
  <c r="D11" i="8"/>
  <c r="I11" i="7"/>
  <c r="I23" i="7"/>
  <c r="I35" i="7"/>
  <c r="I47" i="7"/>
  <c r="F11" i="6"/>
  <c r="I119" i="5"/>
  <c r="I107" i="5"/>
  <c r="I95" i="5"/>
  <c r="I83" i="5"/>
  <c r="I71" i="5"/>
  <c r="I59" i="5"/>
  <c r="I47" i="5"/>
  <c r="I35" i="5"/>
  <c r="I23" i="5"/>
  <c r="I11" i="5"/>
  <c r="L11" i="4"/>
  <c r="H11" i="2"/>
  <c r="H11" i="1"/>
  <c r="I154" i="17" l="1"/>
  <c r="I142" i="17"/>
  <c r="I130" i="17"/>
  <c r="I118" i="17"/>
  <c r="I106" i="17"/>
  <c r="I94" i="17"/>
  <c r="I82" i="17"/>
  <c r="I70" i="17"/>
  <c r="I58" i="17"/>
  <c r="I46" i="17"/>
  <c r="I34" i="17"/>
  <c r="I22" i="17"/>
  <c r="I10" i="17"/>
  <c r="I118" i="11" l="1"/>
  <c r="I106" i="11"/>
  <c r="I94" i="11"/>
  <c r="I82" i="11"/>
  <c r="I70" i="11"/>
  <c r="I58" i="11"/>
  <c r="I46" i="11"/>
  <c r="I34" i="11"/>
  <c r="I22" i="11"/>
  <c r="I10" i="11"/>
  <c r="M10" i="10"/>
  <c r="I22" i="9"/>
  <c r="I10" i="9"/>
  <c r="D10" i="8"/>
  <c r="I46" i="7"/>
  <c r="I34" i="7"/>
  <c r="I22" i="7"/>
  <c r="I10" i="7"/>
  <c r="F10" i="6"/>
  <c r="I118" i="5"/>
  <c r="I106" i="5"/>
  <c r="I94" i="5"/>
  <c r="I82" i="5"/>
  <c r="I70" i="5"/>
  <c r="I58" i="5"/>
  <c r="I46" i="5"/>
  <c r="I34" i="5"/>
  <c r="I22" i="5"/>
  <c r="I10" i="5"/>
  <c r="L10" i="4"/>
  <c r="H10" i="2"/>
  <c r="H10" i="1"/>
  <c r="I153" i="17" l="1"/>
  <c r="I141" i="17"/>
  <c r="I129" i="17"/>
  <c r="I117" i="17"/>
  <c r="I105" i="17"/>
  <c r="I93" i="17"/>
  <c r="I81" i="17"/>
  <c r="I69" i="17"/>
  <c r="I57" i="17"/>
  <c r="I45" i="17"/>
  <c r="I33" i="17"/>
  <c r="I21" i="17"/>
  <c r="I9" i="17"/>
  <c r="I117" i="11"/>
  <c r="I105" i="11"/>
  <c r="I93" i="11"/>
  <c r="I81" i="11"/>
  <c r="I69" i="11"/>
  <c r="I57" i="11"/>
  <c r="I45" i="11"/>
  <c r="I33" i="11"/>
  <c r="I21" i="11"/>
  <c r="I9" i="11"/>
  <c r="M9" i="10"/>
  <c r="I21" i="9"/>
  <c r="I9" i="9"/>
  <c r="D9" i="8"/>
  <c r="I45" i="7"/>
  <c r="I33" i="7"/>
  <c r="I21" i="7"/>
  <c r="I9" i="7"/>
  <c r="F9" i="6"/>
  <c r="I117" i="5"/>
  <c r="I105" i="5"/>
  <c r="I93" i="5"/>
  <c r="I81" i="5"/>
  <c r="I69" i="5"/>
  <c r="I57" i="5"/>
  <c r="I45" i="5"/>
  <c r="I33" i="5"/>
  <c r="I21" i="5"/>
  <c r="I9" i="5"/>
  <c r="L9" i="4"/>
  <c r="H9" i="2"/>
  <c r="H9" i="1"/>
  <c r="I116" i="5" l="1"/>
  <c r="I104" i="5"/>
  <c r="I92" i="5"/>
  <c r="I80" i="5"/>
  <c r="I68" i="5"/>
  <c r="I56" i="5"/>
  <c r="I44" i="5"/>
  <c r="I32" i="5"/>
  <c r="I20" i="5"/>
  <c r="I8" i="5"/>
  <c r="I8" i="17"/>
  <c r="I20" i="17"/>
  <c r="I32" i="17"/>
  <c r="I44" i="17"/>
  <c r="I56" i="17"/>
  <c r="I68" i="17"/>
  <c r="I80" i="17"/>
  <c r="I92" i="17"/>
  <c r="I104" i="17"/>
  <c r="I116" i="17"/>
  <c r="I128" i="17"/>
  <c r="I140" i="17"/>
  <c r="I152" i="17"/>
  <c r="I44" i="11"/>
  <c r="I56" i="11"/>
  <c r="I68" i="11"/>
  <c r="I80" i="11"/>
  <c r="I92" i="11"/>
  <c r="I104" i="11"/>
  <c r="I116" i="11"/>
  <c r="I32" i="11"/>
  <c r="I20" i="11"/>
  <c r="I8" i="11"/>
  <c r="M8" i="10"/>
  <c r="I8" i="9"/>
  <c r="I20" i="9"/>
  <c r="D8" i="8"/>
  <c r="I44" i="7"/>
  <c r="I32" i="7"/>
  <c r="I20" i="7"/>
  <c r="I8" i="7"/>
  <c r="F8" i="6"/>
  <c r="L8" i="4"/>
  <c r="H8" i="2"/>
  <c r="H8" i="1"/>
  <c r="I7" i="17" l="1"/>
  <c r="I19" i="17"/>
  <c r="I31" i="17"/>
  <c r="I43" i="17"/>
  <c r="I55" i="17"/>
  <c r="I67" i="17"/>
  <c r="I79" i="17"/>
  <c r="I91" i="17"/>
  <c r="I103" i="17"/>
  <c r="I115" i="17"/>
  <c r="I127" i="17"/>
  <c r="I139" i="17"/>
  <c r="I151" i="17"/>
  <c r="I7" i="11"/>
  <c r="I19" i="11"/>
  <c r="I31" i="11"/>
  <c r="I43" i="11"/>
  <c r="I55" i="11"/>
  <c r="I67" i="11"/>
  <c r="I79" i="11"/>
  <c r="I91" i="11"/>
  <c r="I103" i="11"/>
  <c r="I115" i="11"/>
  <c r="M7" i="10"/>
  <c r="I7" i="9"/>
  <c r="I19" i="9"/>
  <c r="D7" i="8"/>
  <c r="I43" i="7"/>
  <c r="I31" i="7"/>
  <c r="I19" i="7"/>
  <c r="I7" i="7"/>
  <c r="F7" i="6"/>
  <c r="I115" i="5"/>
  <c r="I103" i="5"/>
  <c r="I91" i="5"/>
  <c r="I79" i="5"/>
  <c r="I67" i="5"/>
  <c r="I55" i="5"/>
  <c r="I43" i="5"/>
  <c r="I31" i="5"/>
  <c r="I19" i="5"/>
  <c r="I7" i="5"/>
  <c r="L7" i="4"/>
  <c r="H7" i="1"/>
  <c r="H7" i="2"/>
  <c r="I150" i="17" l="1"/>
  <c r="I138" i="17"/>
  <c r="I126" i="17"/>
  <c r="I114" i="17"/>
  <c r="I102" i="17"/>
  <c r="I90" i="17"/>
  <c r="I78" i="17"/>
  <c r="I66" i="17"/>
  <c r="I54" i="17"/>
  <c r="I42" i="17"/>
  <c r="I30" i="17"/>
  <c r="I18" i="17"/>
  <c r="I6" i="17"/>
  <c r="I114" i="11"/>
  <c r="I102" i="11"/>
  <c r="I90" i="11"/>
  <c r="I78" i="11"/>
  <c r="I66" i="11"/>
  <c r="I54" i="11"/>
  <c r="I42" i="11"/>
  <c r="I30" i="11"/>
  <c r="I18" i="11"/>
  <c r="I6" i="11"/>
  <c r="M6" i="10"/>
  <c r="I17" i="9"/>
  <c r="I18" i="9"/>
  <c r="I5" i="9"/>
  <c r="I6" i="9"/>
  <c r="D6" i="8"/>
  <c r="I42" i="7"/>
  <c r="I30" i="7"/>
  <c r="I18" i="7"/>
  <c r="I6" i="7"/>
  <c r="F6" i="6"/>
  <c r="I114" i="5"/>
  <c r="I102" i="5"/>
  <c r="I90" i="5"/>
  <c r="I78" i="5"/>
  <c r="I66" i="5"/>
  <c r="I54" i="5"/>
  <c r="I42" i="5"/>
  <c r="I30" i="5"/>
  <c r="I18" i="5"/>
  <c r="I6" i="5"/>
  <c r="L6" i="4"/>
  <c r="H6" i="2"/>
  <c r="H6" i="1"/>
  <c r="M46" i="18" l="1"/>
  <c r="L46" i="18"/>
  <c r="K46" i="18"/>
  <c r="J46" i="18"/>
  <c r="I46" i="18"/>
  <c r="H46" i="18"/>
  <c r="G46" i="18"/>
  <c r="F46" i="18"/>
  <c r="E46" i="18"/>
  <c r="D46" i="18"/>
  <c r="C46" i="18"/>
  <c r="B46" i="18"/>
  <c r="M45" i="18"/>
  <c r="L45" i="18"/>
  <c r="K45" i="18"/>
  <c r="J45" i="18"/>
  <c r="I45" i="18"/>
  <c r="H45" i="18"/>
  <c r="G45" i="18"/>
  <c r="F45" i="18"/>
  <c r="E45" i="18"/>
  <c r="D45" i="18"/>
  <c r="C45" i="18"/>
  <c r="B45" i="18"/>
  <c r="M44" i="18"/>
  <c r="L44" i="18"/>
  <c r="K44" i="18"/>
  <c r="J44" i="18"/>
  <c r="I44" i="18"/>
  <c r="H44" i="18"/>
  <c r="G44" i="18"/>
  <c r="F44" i="18"/>
  <c r="E44" i="18"/>
  <c r="D44" i="18"/>
  <c r="C44" i="18"/>
  <c r="B44" i="18" l="1"/>
  <c r="M43" i="18"/>
  <c r="L43" i="18"/>
  <c r="K43" i="18"/>
  <c r="J43" i="18"/>
  <c r="I43" i="18"/>
  <c r="H43" i="18"/>
  <c r="G43" i="18"/>
  <c r="F43" i="18"/>
  <c r="E43" i="18"/>
  <c r="D43" i="18"/>
  <c r="C43" i="18"/>
  <c r="B43" i="18"/>
  <c r="M42" i="18"/>
  <c r="L42" i="18"/>
  <c r="K42" i="18"/>
  <c r="J42" i="18"/>
  <c r="I42" i="18"/>
  <c r="H42" i="18"/>
  <c r="G42" i="18"/>
  <c r="F42" i="18"/>
  <c r="E42" i="18"/>
  <c r="D42" i="18"/>
  <c r="C42" i="18"/>
  <c r="B42" i="18"/>
  <c r="M41" i="18"/>
  <c r="L41" i="18"/>
  <c r="K41" i="18"/>
  <c r="J41" i="18"/>
  <c r="I41" i="18"/>
  <c r="H41" i="18"/>
  <c r="G41" i="18"/>
  <c r="F41" i="18"/>
  <c r="E41" i="18"/>
  <c r="D41" i="18"/>
  <c r="C41" i="18"/>
  <c r="B41" i="18"/>
  <c r="M40" i="18"/>
  <c r="L40" i="18"/>
  <c r="K40" i="18"/>
  <c r="J40" i="18"/>
  <c r="I40" i="18"/>
  <c r="H40" i="18"/>
  <c r="G40" i="18"/>
  <c r="F40" i="18"/>
  <c r="E40" i="18"/>
  <c r="D40" i="18"/>
  <c r="C40" i="18"/>
  <c r="B40" i="18"/>
  <c r="M39" i="18"/>
  <c r="L39" i="18"/>
  <c r="K39" i="18"/>
  <c r="J39" i="18"/>
  <c r="I39" i="18"/>
  <c r="H39" i="18"/>
  <c r="G39" i="18"/>
  <c r="F39" i="18"/>
  <c r="E39" i="18"/>
  <c r="D39" i="18"/>
  <c r="C39" i="18"/>
  <c r="B39" i="18"/>
  <c r="M38" i="18"/>
  <c r="L38" i="18"/>
  <c r="K38" i="18"/>
  <c r="J38" i="18"/>
  <c r="I38" i="18"/>
  <c r="H38" i="18"/>
  <c r="G38" i="18"/>
  <c r="F38" i="18"/>
  <c r="E38" i="18"/>
  <c r="D38" i="18"/>
  <c r="C38" i="18"/>
  <c r="B38" i="18"/>
  <c r="M37" i="18"/>
  <c r="L37" i="18"/>
  <c r="K37" i="18"/>
  <c r="J37" i="18"/>
  <c r="I37" i="18"/>
  <c r="H37" i="18"/>
  <c r="G37" i="18"/>
  <c r="F37" i="18"/>
  <c r="E37" i="18"/>
  <c r="D37" i="18"/>
  <c r="C37" i="18"/>
  <c r="B37" i="18"/>
  <c r="M36" i="18"/>
  <c r="L36" i="18"/>
  <c r="K36" i="18"/>
  <c r="J36" i="18"/>
  <c r="I36" i="18"/>
  <c r="H36" i="18"/>
  <c r="G36" i="18"/>
  <c r="F36" i="18"/>
  <c r="E36" i="18"/>
  <c r="D36" i="18"/>
  <c r="C36" i="18"/>
  <c r="B36" i="18"/>
  <c r="M35" i="18"/>
  <c r="L35" i="18"/>
  <c r="K35" i="18"/>
  <c r="J35" i="18"/>
  <c r="I35" i="18"/>
  <c r="H35" i="18"/>
  <c r="G35" i="18"/>
  <c r="F35" i="18"/>
  <c r="E35" i="18"/>
  <c r="D35" i="18"/>
  <c r="C35" i="18"/>
  <c r="B35" i="18"/>
  <c r="M34" i="18"/>
  <c r="L34" i="18"/>
  <c r="K34" i="18"/>
  <c r="J34" i="18"/>
  <c r="I34" i="18"/>
  <c r="H34" i="18"/>
  <c r="G34" i="18"/>
  <c r="F34" i="18"/>
  <c r="E34" i="18"/>
  <c r="D34" i="18"/>
  <c r="C34" i="18"/>
  <c r="M32" i="18"/>
  <c r="L32" i="18"/>
  <c r="K32" i="18"/>
  <c r="J32" i="18"/>
  <c r="I32" i="18"/>
  <c r="H32" i="18"/>
  <c r="G32" i="18"/>
  <c r="F32" i="18"/>
  <c r="E32" i="18"/>
  <c r="D32" i="18"/>
  <c r="C32" i="18"/>
  <c r="B32" i="18"/>
  <c r="M31" i="18"/>
  <c r="L31" i="18"/>
  <c r="K31" i="18"/>
  <c r="J31" i="18"/>
  <c r="I31" i="18"/>
  <c r="H31" i="18"/>
  <c r="G31" i="18"/>
  <c r="F31" i="18"/>
  <c r="E31" i="18"/>
  <c r="D31" i="18"/>
  <c r="C31" i="18"/>
  <c r="B31" i="18"/>
  <c r="M30" i="18"/>
  <c r="L30" i="18"/>
  <c r="K30" i="18"/>
  <c r="J30" i="18"/>
  <c r="I30" i="18"/>
  <c r="H30" i="18"/>
  <c r="G30" i="18"/>
  <c r="F30" i="18"/>
  <c r="E30" i="18"/>
  <c r="D30" i="18"/>
  <c r="C30" i="18"/>
  <c r="B30" i="18"/>
  <c r="M29" i="18"/>
  <c r="L29" i="18"/>
  <c r="K29" i="18"/>
  <c r="J29" i="18"/>
  <c r="I29" i="18"/>
  <c r="H29" i="18"/>
  <c r="G29" i="18"/>
  <c r="F29" i="18"/>
  <c r="E29" i="18"/>
  <c r="D29" i="18"/>
  <c r="C29" i="18"/>
  <c r="B29" i="18"/>
  <c r="M28" i="18"/>
  <c r="L28" i="18"/>
  <c r="K28" i="18"/>
  <c r="J28" i="18"/>
  <c r="I28" i="18"/>
  <c r="H28" i="18"/>
  <c r="G28" i="18"/>
  <c r="F28" i="18"/>
  <c r="E28" i="18"/>
  <c r="D28" i="18"/>
  <c r="C28" i="18"/>
  <c r="B28" i="18"/>
  <c r="M27" i="18"/>
  <c r="L27" i="18"/>
  <c r="K27" i="18"/>
  <c r="J27" i="18"/>
  <c r="I27" i="18"/>
  <c r="H27" i="18"/>
  <c r="G27" i="18"/>
  <c r="F27" i="18"/>
  <c r="E27" i="18"/>
  <c r="D27" i="18"/>
  <c r="C27" i="18"/>
  <c r="B27" i="18"/>
  <c r="M26" i="18"/>
  <c r="L26" i="18"/>
  <c r="K26" i="18"/>
  <c r="J26" i="18"/>
  <c r="I26" i="18"/>
  <c r="H26" i="18"/>
  <c r="G26" i="18"/>
  <c r="F26" i="18"/>
  <c r="E26" i="18"/>
  <c r="D26" i="18"/>
  <c r="C26" i="18"/>
  <c r="B26" i="18"/>
  <c r="M25" i="18"/>
  <c r="L25" i="18"/>
  <c r="K25" i="18"/>
  <c r="J25" i="18"/>
  <c r="I25" i="18"/>
  <c r="H25" i="18"/>
  <c r="G25" i="18"/>
  <c r="F25" i="18"/>
  <c r="E25" i="18"/>
  <c r="D25" i="18"/>
  <c r="C25" i="18"/>
  <c r="B25" i="18"/>
  <c r="M24" i="18"/>
  <c r="L24" i="18"/>
  <c r="K24" i="18"/>
  <c r="J24" i="18"/>
  <c r="I24" i="18"/>
  <c r="H24" i="18"/>
  <c r="G24" i="18"/>
  <c r="F24" i="18"/>
  <c r="E24" i="18"/>
  <c r="D24" i="18"/>
  <c r="C24" i="18"/>
  <c r="B24" i="18"/>
  <c r="M23" i="18"/>
  <c r="L23" i="18"/>
  <c r="J23" i="18"/>
  <c r="I23" i="18"/>
  <c r="H23" i="18"/>
  <c r="G23" i="18"/>
  <c r="F23" i="18"/>
  <c r="E23" i="18"/>
  <c r="D23" i="18"/>
  <c r="C23" i="18"/>
  <c r="B34" i="18"/>
  <c r="B23" i="18"/>
  <c r="M21" i="18"/>
  <c r="L21" i="18"/>
  <c r="K21" i="18"/>
  <c r="J21" i="18"/>
  <c r="I21" i="18"/>
  <c r="H21" i="18"/>
  <c r="G21" i="18"/>
  <c r="F21" i="18"/>
  <c r="E21" i="18"/>
  <c r="D21" i="18"/>
  <c r="C21" i="18"/>
  <c r="B21" i="18"/>
  <c r="M20" i="18"/>
  <c r="L20" i="18"/>
  <c r="K20" i="18"/>
  <c r="J20" i="18"/>
  <c r="I20" i="18"/>
  <c r="H20" i="18"/>
  <c r="G20" i="18"/>
  <c r="F20" i="18"/>
  <c r="E20" i="18"/>
  <c r="D20" i="18"/>
  <c r="C20" i="18"/>
  <c r="B20" i="18"/>
  <c r="M19" i="18"/>
  <c r="L19" i="18"/>
  <c r="K19" i="18"/>
  <c r="J19" i="18"/>
  <c r="I19" i="18"/>
  <c r="H19" i="18"/>
  <c r="G19" i="18"/>
  <c r="F19" i="18"/>
  <c r="E19" i="18"/>
  <c r="D19" i="18"/>
  <c r="C19" i="18"/>
  <c r="B19" i="18"/>
  <c r="M18" i="18"/>
  <c r="L18" i="18"/>
  <c r="K18" i="18"/>
  <c r="J18" i="18"/>
  <c r="I18" i="18"/>
  <c r="H18" i="18"/>
  <c r="G18" i="18"/>
  <c r="F18" i="18"/>
  <c r="E18" i="18"/>
  <c r="D18" i="18"/>
  <c r="C18" i="18"/>
  <c r="B18" i="18"/>
  <c r="M17" i="18"/>
  <c r="L17" i="18"/>
  <c r="K17" i="18"/>
  <c r="J17" i="18"/>
  <c r="I17" i="18"/>
  <c r="H17" i="18"/>
  <c r="G17" i="18"/>
  <c r="F17" i="18"/>
  <c r="E17" i="18"/>
  <c r="D17" i="18"/>
  <c r="C17" i="18"/>
  <c r="B17" i="18"/>
  <c r="M16" i="18"/>
  <c r="L16" i="18"/>
  <c r="K16" i="18"/>
  <c r="J16" i="18"/>
  <c r="I16" i="18"/>
  <c r="H16" i="18"/>
  <c r="G16" i="18"/>
  <c r="F16" i="18"/>
  <c r="E16" i="18"/>
  <c r="D16" i="18"/>
  <c r="C16" i="18"/>
  <c r="B16" i="18"/>
  <c r="M15" i="18"/>
  <c r="L15" i="18"/>
  <c r="K15" i="18"/>
  <c r="J15" i="18"/>
  <c r="I15" i="18"/>
  <c r="H15" i="18"/>
  <c r="G15" i="18"/>
  <c r="F15" i="18"/>
  <c r="E15" i="18"/>
  <c r="D15" i="18"/>
  <c r="C15" i="18"/>
  <c r="B15" i="18"/>
  <c r="M14" i="18"/>
  <c r="L14" i="18"/>
  <c r="K14" i="18"/>
  <c r="J14" i="18"/>
  <c r="I14" i="18"/>
  <c r="H14" i="18"/>
  <c r="G14" i="18"/>
  <c r="F14" i="18"/>
  <c r="E14" i="18"/>
  <c r="D14" i="18"/>
  <c r="C14" i="18"/>
  <c r="B14" i="18"/>
  <c r="M13" i="18"/>
  <c r="L13" i="18"/>
  <c r="K13" i="18"/>
  <c r="J13" i="18"/>
  <c r="I13" i="18"/>
  <c r="H13" i="18"/>
  <c r="G13" i="18"/>
  <c r="F13" i="18"/>
  <c r="E13" i="18"/>
  <c r="D13" i="18"/>
  <c r="C13" i="18"/>
  <c r="B13" i="18"/>
  <c r="M12" i="18"/>
  <c r="L12" i="18"/>
  <c r="K12" i="18"/>
  <c r="J12" i="18"/>
  <c r="I12" i="18"/>
  <c r="H12" i="18"/>
  <c r="G12" i="18"/>
  <c r="F12" i="18"/>
  <c r="E12" i="18"/>
  <c r="D12" i="18"/>
  <c r="C12" i="18"/>
  <c r="B12" i="18"/>
  <c r="M10" i="18" l="1"/>
  <c r="L10" i="18"/>
  <c r="K10" i="18"/>
  <c r="J10" i="18"/>
  <c r="I10" i="18"/>
  <c r="H10" i="18"/>
  <c r="G10" i="18"/>
  <c r="F10" i="18"/>
  <c r="E10" i="18"/>
  <c r="D10" i="18"/>
  <c r="C10" i="18"/>
  <c r="B10" i="18"/>
  <c r="M9" i="18"/>
  <c r="J9" i="18"/>
  <c r="L9" i="18"/>
  <c r="K9" i="18"/>
  <c r="I9" i="18"/>
  <c r="H9" i="18"/>
  <c r="G9" i="18"/>
  <c r="F9" i="18"/>
  <c r="E9" i="18"/>
  <c r="D9" i="18"/>
  <c r="C9" i="18"/>
  <c r="B9" i="18"/>
  <c r="M8" i="18"/>
  <c r="L8" i="18"/>
  <c r="K8" i="18"/>
  <c r="J8" i="18"/>
  <c r="I8" i="18"/>
  <c r="H8" i="18"/>
  <c r="G8" i="18"/>
  <c r="F8" i="18"/>
  <c r="E8" i="18"/>
  <c r="D8" i="18"/>
  <c r="C8" i="18"/>
  <c r="B8" i="18"/>
  <c r="M7" i="18"/>
  <c r="L7" i="18"/>
  <c r="K7" i="18"/>
  <c r="J7" i="18"/>
  <c r="I7" i="18"/>
  <c r="H7" i="18"/>
  <c r="G7" i="18"/>
  <c r="F7" i="18"/>
  <c r="E7" i="18"/>
  <c r="D7" i="18"/>
  <c r="C7" i="18"/>
  <c r="B7" i="18"/>
  <c r="B5" i="18"/>
  <c r="I5" i="17" l="1"/>
  <c r="I17" i="17"/>
  <c r="I29" i="17"/>
  <c r="I41" i="17"/>
  <c r="I53" i="17"/>
  <c r="I65" i="17"/>
  <c r="I77" i="17"/>
  <c r="I89" i="17"/>
  <c r="I101" i="17"/>
  <c r="I113" i="17"/>
  <c r="I125" i="17"/>
  <c r="I137" i="17"/>
  <c r="I149" i="17"/>
  <c r="I5" i="11"/>
  <c r="I17" i="11"/>
  <c r="I29" i="11"/>
  <c r="I41" i="11"/>
  <c r="I53" i="11"/>
  <c r="I65" i="11"/>
  <c r="I77" i="11"/>
  <c r="I89" i="11"/>
  <c r="I101" i="11"/>
  <c r="I113" i="11"/>
  <c r="M5" i="10"/>
  <c r="D5" i="8"/>
  <c r="I41" i="7"/>
  <c r="I29" i="7"/>
  <c r="I17" i="7"/>
  <c r="I5" i="7"/>
  <c r="F5" i="6"/>
  <c r="I5" i="5"/>
  <c r="I17" i="5"/>
  <c r="I29" i="5"/>
  <c r="I41" i="5"/>
  <c r="I53" i="5"/>
  <c r="I65" i="5"/>
  <c r="I77" i="5"/>
  <c r="I89" i="5"/>
  <c r="I101" i="5"/>
  <c r="I113" i="5"/>
  <c r="L5" i="4"/>
  <c r="H5" i="2"/>
  <c r="H5" i="1"/>
  <c r="M5" i="18" l="1"/>
  <c r="L5" i="18"/>
  <c r="K5" i="18"/>
  <c r="J5" i="18"/>
  <c r="I5" i="18"/>
  <c r="H5" i="18"/>
  <c r="G5" i="18"/>
  <c r="F5" i="18"/>
  <c r="E5" i="18"/>
  <c r="D5" i="18"/>
  <c r="C5" i="18"/>
  <c r="M4" i="18"/>
  <c r="L4" i="18"/>
  <c r="K4" i="18"/>
  <c r="J4" i="18"/>
  <c r="I4" i="18"/>
  <c r="H4" i="18"/>
  <c r="G4" i="18"/>
  <c r="F4" i="18"/>
  <c r="E4" i="18"/>
  <c r="D4" i="18"/>
  <c r="B4" i="18"/>
  <c r="L2" i="18"/>
  <c r="B2" i="18"/>
  <c r="C4" i="18"/>
  <c r="M2" i="18" l="1"/>
  <c r="K2" i="18"/>
  <c r="J2" i="18"/>
  <c r="I2" i="18"/>
  <c r="H2" i="18"/>
  <c r="G2" i="18"/>
  <c r="F2" i="18"/>
  <c r="E2" i="18"/>
  <c r="D2" i="18"/>
  <c r="C2" i="18"/>
  <c r="I148" i="17" l="1"/>
  <c r="I136" i="17"/>
  <c r="I124" i="17"/>
  <c r="I112" i="17"/>
  <c r="I100" i="17"/>
  <c r="I88" i="17"/>
  <c r="I76" i="17"/>
  <c r="I64" i="17"/>
  <c r="I52" i="17"/>
  <c r="I40" i="17"/>
  <c r="I28" i="17"/>
  <c r="I16" i="17"/>
  <c r="I4" i="17"/>
  <c r="I112" i="11"/>
  <c r="I100" i="11"/>
  <c r="I88" i="11"/>
  <c r="I76" i="11"/>
  <c r="I64" i="11"/>
  <c r="I52" i="11"/>
  <c r="I40" i="11"/>
  <c r="I28" i="11"/>
  <c r="I16" i="11"/>
  <c r="I4" i="11"/>
  <c r="M4" i="10"/>
  <c r="I16" i="9"/>
  <c r="I4" i="9"/>
  <c r="D4" i="8"/>
  <c r="I40" i="7"/>
  <c r="I28" i="7"/>
  <c r="I16" i="7"/>
  <c r="I4" i="7"/>
  <c r="F4" i="6"/>
  <c r="I112" i="5"/>
  <c r="I100" i="5"/>
  <c r="I88" i="5"/>
  <c r="I76" i="5"/>
  <c r="I64" i="5"/>
  <c r="I52" i="5"/>
  <c r="I40" i="5"/>
  <c r="I28" i="5"/>
  <c r="I16" i="5"/>
  <c r="I4" i="5"/>
  <c r="L4" i="4"/>
  <c r="H4" i="2"/>
  <c r="H4" i="1"/>
  <c r="I3" i="17" l="1"/>
  <c r="I15" i="17"/>
  <c r="I27" i="17"/>
  <c r="I39" i="17"/>
  <c r="I51" i="17"/>
  <c r="I63" i="17"/>
  <c r="I75" i="17"/>
  <c r="I87" i="17"/>
  <c r="I99" i="17"/>
  <c r="I111" i="17"/>
  <c r="I123" i="17"/>
  <c r="I135" i="17"/>
  <c r="I147" i="17"/>
  <c r="I3" i="11"/>
  <c r="I15" i="11"/>
  <c r="I27" i="11"/>
  <c r="I39" i="11"/>
  <c r="I51" i="11"/>
  <c r="I63" i="11"/>
  <c r="I75" i="11"/>
  <c r="I87" i="11"/>
  <c r="I99" i="11"/>
  <c r="I111" i="11"/>
  <c r="M3" i="10"/>
  <c r="I15" i="9"/>
  <c r="I3" i="9"/>
  <c r="D3" i="8"/>
  <c r="I27" i="7"/>
  <c r="I39" i="7"/>
  <c r="I15" i="7"/>
  <c r="I3" i="7"/>
  <c r="F3" i="6"/>
  <c r="I3" i="5"/>
  <c r="I15" i="5"/>
  <c r="I27" i="5"/>
  <c r="I39" i="5"/>
  <c r="I51" i="5"/>
  <c r="I63" i="5"/>
  <c r="I75" i="5"/>
  <c r="I87" i="5"/>
  <c r="I99" i="5"/>
  <c r="I111" i="5"/>
  <c r="H3" i="1"/>
  <c r="B15" i="1"/>
  <c r="H3" i="2"/>
  <c r="L3" i="4"/>
  <c r="I122" i="17" l="1"/>
  <c r="I134" i="17"/>
  <c r="I146" i="17"/>
  <c r="I110" i="17"/>
  <c r="I98" i="17"/>
  <c r="I86" i="17"/>
  <c r="I74" i="17"/>
  <c r="I62" i="17"/>
  <c r="I50" i="17"/>
  <c r="I38" i="17"/>
  <c r="I26" i="17"/>
  <c r="I14" i="17"/>
  <c r="I2" i="17"/>
  <c r="I14" i="7"/>
  <c r="I26" i="7"/>
  <c r="I38" i="7"/>
  <c r="M2" i="10" l="1"/>
  <c r="D2" i="8"/>
  <c r="F2" i="6"/>
  <c r="I14" i="5"/>
  <c r="I26" i="5"/>
  <c r="I38" i="5"/>
  <c r="I50" i="5"/>
  <c r="I62" i="5"/>
  <c r="I74" i="5"/>
  <c r="I86" i="5"/>
  <c r="I98" i="5"/>
  <c r="I110" i="5"/>
  <c r="I2" i="5"/>
  <c r="L2" i="4"/>
  <c r="H2" i="1"/>
  <c r="I14" i="11" l="1"/>
  <c r="I26" i="11"/>
  <c r="I38" i="11"/>
  <c r="I50" i="11"/>
  <c r="I62" i="11"/>
  <c r="I74" i="11"/>
  <c r="I86" i="11"/>
  <c r="I98" i="11"/>
  <c r="I110" i="11"/>
  <c r="I2" i="11"/>
  <c r="I2" i="9"/>
  <c r="I14" i="9"/>
  <c r="I2" i="7"/>
  <c r="H2" i="2"/>
</calcChain>
</file>

<file path=xl/sharedStrings.xml><?xml version="1.0" encoding="utf-8"?>
<sst xmlns="http://schemas.openxmlformats.org/spreadsheetml/2006/main" count="1318" uniqueCount="158">
  <si>
    <t>Oct</t>
  </si>
  <si>
    <t>Nov</t>
  </si>
  <si>
    <t>Dec</t>
  </si>
  <si>
    <t>Jan</t>
  </si>
  <si>
    <t>Feb</t>
  </si>
  <si>
    <t>Mar</t>
  </si>
  <si>
    <t>Apr</t>
  </si>
  <si>
    <t>May</t>
  </si>
  <si>
    <t>Jun</t>
  </si>
  <si>
    <t>Jul</t>
  </si>
  <si>
    <t>Aug</t>
  </si>
  <si>
    <t>Sep</t>
  </si>
  <si>
    <t>Month</t>
  </si>
  <si>
    <t>2017-2018 Season</t>
  </si>
  <si>
    <t>2016-2017 Season</t>
  </si>
  <si>
    <t>2015-2016 Season</t>
  </si>
  <si>
    <t>2014-2015 Season</t>
  </si>
  <si>
    <t>Observed</t>
  </si>
  <si>
    <t>Observed LCL</t>
  </si>
  <si>
    <t>Observed UCL</t>
  </si>
  <si>
    <t>Expected</t>
  </si>
  <si>
    <t>Expected LCL</t>
  </si>
  <si>
    <t>Epidemic Threshold</t>
  </si>
  <si>
    <t>Region 1</t>
  </si>
  <si>
    <t>Region 2</t>
  </si>
  <si>
    <t>Region 3</t>
  </si>
  <si>
    <t>Region 4</t>
  </si>
  <si>
    <t>Region 5</t>
  </si>
  <si>
    <t>Region 6</t>
  </si>
  <si>
    <t>Region 7</t>
  </si>
  <si>
    <t>Region 8</t>
  </si>
  <si>
    <t>Region 9</t>
  </si>
  <si>
    <t>Region 10</t>
  </si>
  <si>
    <t>HHS Region</t>
  </si>
  <si>
    <t>16-24 yrs</t>
  </si>
  <si>
    <t>25-44 yrs</t>
  </si>
  <si>
    <t>45-64 yrs</t>
  </si>
  <si>
    <t>65+ yrs</t>
  </si>
  <si>
    <t>Age Group</t>
  </si>
  <si>
    <t>16 - 24 yrs</t>
  </si>
  <si>
    <t>25 - 44 yrs</t>
  </si>
  <si>
    <t>45 - 64 yrs</t>
  </si>
  <si>
    <t>Males</t>
  </si>
  <si>
    <t>Females</t>
  </si>
  <si>
    <t>Sex</t>
  </si>
  <si>
    <t>Male</t>
  </si>
  <si>
    <t>Female</t>
  </si>
  <si>
    <t>All Occupations</t>
  </si>
  <si>
    <t>Management, Business, and Financial Occupations</t>
  </si>
  <si>
    <t>Professional and Related Occupations</t>
  </si>
  <si>
    <t>Service Occupations</t>
  </si>
  <si>
    <t>Sales and Related Occupations</t>
  </si>
  <si>
    <t>Office and Administrative Support Occupations</t>
  </si>
  <si>
    <t>Farming, Fishing, and Forestry Occupations</t>
  </si>
  <si>
    <t>Construction and Extraction Occupations</t>
  </si>
  <si>
    <t>Installation, Maintenance, and Repair Occupations</t>
  </si>
  <si>
    <t>Production Occupations</t>
  </si>
  <si>
    <t>Transportation and Material Moving Occupations</t>
  </si>
  <si>
    <t>Occupation Group</t>
  </si>
  <si>
    <t>State</t>
  </si>
  <si>
    <t>Percent Absent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</si>
  <si>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</si>
  <si>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</si>
  <si>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</si>
  <si>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</si>
  <si>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</si>
  <si>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</si>
  <si>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</si>
  <si>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</si>
  <si>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</si>
  <si>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</si>
  <si>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</si>
  <si>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</si>
  <si>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</si>
  <si>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</si>
  <si>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</si>
  <si>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</si>
  <si>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</si>
  <si>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</si>
  <si>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</si>
  <si>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</si>
  <si>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</si>
  <si>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</si>
  <si>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</si>
  <si>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</si>
  <si>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</si>
  <si>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</si>
  <si>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</si>
  <si>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</si>
  <si>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</si>
  <si>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</si>
  <si>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</si>
  <si>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</si>
  <si>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</si>
  <si>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</si>
  <si>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</si>
  <si>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</si>
  <si>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</si>
  <si>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</si>
  <si>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</si>
  <si>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</si>
  <si>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</si>
  <si>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</si>
  <si>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</si>
  <si>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</si>
  <si>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</si>
  <si>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</si>
  <si>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</si>
  <si>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</si>
  <si>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</si>
  <si>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</si>
  <si>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</si>
  <si>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Alt Text</t>
  </si>
  <si>
    <t>Summary Alt Text</t>
  </si>
  <si>
    <t>2018-2019 Season</t>
  </si>
  <si>
    <t>All Industries</t>
  </si>
  <si>
    <t>Agriculture, Forestry, Fishing and Hunting Industries</t>
  </si>
  <si>
    <t>Mining Industries</t>
  </si>
  <si>
    <t>Construction Industries</t>
  </si>
  <si>
    <t>Manufacturing Industries</t>
  </si>
  <si>
    <t>Wholesale and Retail Trade Industries</t>
  </si>
  <si>
    <t>Transportation and Utilities Industries</t>
  </si>
  <si>
    <t>Information Industries</t>
  </si>
  <si>
    <t>Financial Activities Industries</t>
  </si>
  <si>
    <t>Professional and Business Services Industries</t>
  </si>
  <si>
    <t>Educational and Health Services Industries</t>
  </si>
  <si>
    <t>Leisure and Hospitality Industries</t>
  </si>
  <si>
    <t>Other Services Industries</t>
  </si>
  <si>
    <t>Public Administration Industries</t>
  </si>
  <si>
    <t>Industry Group</t>
  </si>
  <si>
    <t>Characteristic</t>
  </si>
  <si>
    <t>Total</t>
  </si>
  <si>
    <t>A</t>
  </si>
  <si>
    <t>W</t>
  </si>
  <si>
    <t>≥65 yrs</t>
  </si>
  <si>
    <t>Geographic Region</t>
  </si>
  <si>
    <t>Industry</t>
  </si>
  <si>
    <t>Occupation</t>
  </si>
  <si>
    <r>
      <t xml:space="preserve">Indicates surveillance </t>
    </r>
    <r>
      <rPr>
        <i/>
        <sz val="11"/>
        <color theme="1"/>
        <rFont val="Calibri"/>
        <family val="2"/>
        <scheme val="minor"/>
      </rPr>
      <t>warning</t>
    </r>
  </si>
  <si>
    <r>
      <t xml:space="preserve">Indicates surveillance </t>
    </r>
    <r>
      <rPr>
        <i/>
        <sz val="11"/>
        <color theme="1"/>
        <rFont val="Calibri"/>
        <family val="2"/>
        <scheme val="minor"/>
      </rPr>
      <t>alert</t>
    </r>
  </si>
  <si>
    <t>Indicates no warning or alert</t>
  </si>
  <si>
    <t xml:space="preserve"> </t>
  </si>
  <si>
    <t>The following Excel spreadsheets provide the data related to health-related workplace absenteeism during the 2019-2020 flu season. The following tabs provide information related to:</t>
  </si>
  <si>
    <t>Tab 2: Dashboard</t>
  </si>
  <si>
    <t>Tab 3: Health-related workplace absenteeism compared to previous flu seasons</t>
  </si>
  <si>
    <t>Tab 4: Health-related workplace absenteeism observed versus expected among full-time workers</t>
  </si>
  <si>
    <t>Tab 5: Health-related workplace absenteeism by Health and Human Services (HHS) region</t>
  </si>
  <si>
    <t>Tab 6: Health-related workplace absenteeism observed versus expected by Health and Human Services (HHS) region</t>
  </si>
  <si>
    <t>Tab 7: Health-related workplace absenteeism by age</t>
  </si>
  <si>
    <t>Tab 8: Health-related workplace absenteeism observed versus expected by age</t>
  </si>
  <si>
    <t>Tab 9: Health-related workplace absenteeism by sex</t>
  </si>
  <si>
    <t>Tab 10: Health-related workplace absenteeism observed versus expected by sex</t>
  </si>
  <si>
    <t>Tab 11: Health-related workplace absenteeism by occupation</t>
  </si>
  <si>
    <t>Tab 12: Health-related workplace absenteeism observed versus expected by occupation</t>
  </si>
  <si>
    <t>Tab 13: Health-related workplace absenteeism by industry</t>
  </si>
  <si>
    <t>Tab 14: Health-related workplace absenteeism observed versus expected by industry</t>
  </si>
  <si>
    <t>Tab 15: Health-related workplace absenteeism by state</t>
  </si>
  <si>
    <t>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</si>
</sst>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Calibri"/>
      <family val="2"/>
    </font>
    <font>
      <i/>
      <sz val="11"/>
      <color theme="1"/>
      <name val="Calibri"/>
      <family val="2"/>
      <scheme val="min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6">
    <xf numFmtId="0" fontId="0" fillId="0" borderId="0" xfId="0"/>
    <xf numFmtId="0" fontId="18" fillId="0" borderId="0" xfId="42"/>
    <xf numFmtId="0" fontId="0" fillId="0" borderId="0" xfId="0" applyFont="1"/>
    <xf numFmtId="0" fontId="16" fillId="0" borderId="10" xfId="0" applyFont="1" applyBorder="1" applyAlignment="1">
      <alignment horizontal="center"/>
    </xf>
    <xf numFmtId="0" fontId="0" fillId="0" borderId="0" xfId="0" applyFont="1" applyAlignment="1">
      <alignment horizontal="left"/>
    </xf>
    <xf numFmtId="0" fontId="18" fillId="0" borderId="0" xfId="42" applyFill="1"/>
    <xf numFmtId="0" fontId="0" fillId="0" borderId="0" xfId="0" applyFont="1" applyAlignment="1">
      <alignment horizontal="left" indent="1"/>
    </xf>
    <xf numFmtId="0" fontId="16" fillId="0" borderId="10" xfId="0" applyFont="1" applyBorder="1" applyAlignment="1">
      <alignment horizontal="left" indent="1"/>
    </xf>
    <xf numFmtId="0" fontId="0" fillId="0" borderId="10" xfId="0" applyFont="1" applyBorder="1" applyAlignment="1">
      <alignment horizontal="left" indent="1"/>
    </xf>
    <xf numFmtId="0" fontId="19" fillId="0" borderId="10" xfId="0" applyFont="1" applyBorder="1" applyAlignment="1">
      <alignment horizontal="left" indent="1"/>
    </xf>
    <xf numFmtId="0" fontId="0" fillId="0" borderId="0" xfId="0" applyAlignment="1">
      <alignment horizontal="left" indent="1"/>
    </xf>
    <xf numFmtId="0" fontId="16" fillId="0" borderId="11" xfId="0" applyFont="1" applyBorder="1" applyAlignment="1">
      <alignment horizontal="left" indent="1"/>
    </xf>
    <xf numFmtId="0" fontId="0" fillId="0" borderId="12" xfId="0" applyFont="1" applyBorder="1" applyAlignment="1">
      <alignment horizontal="left" indent="1"/>
    </xf>
    <xf numFmtId="0" fontId="16" fillId="0" borderId="12" xfId="0" applyFont="1" applyBorder="1" applyAlignment="1">
      <alignment horizontal="left" indent="1"/>
    </xf>
    <xf numFmtId="0" fontId="16" fillId="0" borderId="0" xfId="0" applyFont="1" applyBorder="1" applyAlignment="1">
      <alignment horizontal="left" indent="1"/>
    </xf>
    <xf numFmtId="0" fontId="0" fillId="0" borderId="0" xfId="0" applyFont="1" applyBorder="1"/>
    <xf numFmtId="0" fontId="0" fillId="0" borderId="11" xfId="0" applyFont="1" applyBorder="1" applyAlignment="1">
      <alignment horizontal="left" indent="1"/>
    </xf>
    <xf numFmtId="0" fontId="16" fillId="0" borderId="11" xfId="0" applyFont="1" applyBorder="1" applyAlignment="1">
      <alignment horizontal="center"/>
    </xf>
    <xf numFmtId="0" fontId="16" fillId="0" borderId="12" xfId="0" applyFont="1" applyBorder="1" applyAlignment="1">
      <alignment horizontal="center"/>
    </xf>
    <xf numFmtId="0" fontId="0" fillId="0" borderId="0" xfId="0" applyBorder="1"/>
    <xf numFmtId="0" fontId="19" fillId="0" borderId="11" xfId="0" applyFont="1" applyBorder="1" applyAlignment="1">
      <alignment horizontal="left" indent="1"/>
    </xf>
    <xf numFmtId="0" fontId="19" fillId="0" borderId="12" xfId="0" applyFont="1" applyBorder="1" applyAlignment="1">
      <alignment horizontal="left" indent="1"/>
    </xf>
    <xf numFmtId="0" fontId="16" fillId="0" borderId="13" xfId="0" applyFont="1" applyBorder="1" applyAlignment="1">
      <alignment horizontal="left" indent="1"/>
    </xf>
    <xf numFmtId="0" fontId="0" fillId="0" borderId="13" xfId="0" applyFont="1" applyBorder="1"/>
    <xf numFmtId="0" fontId="0" fillId="0" borderId="13" xfId="0" applyBorder="1"/>
    <xf numFmtId="0" fontId="0" fillId="0" borderId="10" xfId="0" applyFont="1"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30">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CC"/>
      <color rgb="FFFF7C80"/>
      <color rgb="FFFF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5EBBAF-B5EA-44BE-B908-0FD64F2505A1}" name="Table3" displayName="Table3" ref="A1:M46" totalsRowShown="0" headerRowDxfId="0" dataDxfId="1" headerRowBorderDxfId="15" tableBorderDxfId="16">
  <autoFilter ref="A1:M46" xr:uid="{685EBBAF-B5EA-44BE-B908-0FD64F2505A1}"/>
  <tableColumns count="13">
    <tableColumn id="1" xr3:uid="{FCE8C56A-CEF7-4864-A5A5-73AE908CF08F}" name="Characteristic" dataDxfId="14"/>
    <tableColumn id="2" xr3:uid="{3A5C9F9F-ABF9-4D80-BB4F-D9429346B817}" name="Oct" dataDxfId="13"/>
    <tableColumn id="3" xr3:uid="{362EDE09-22C1-4010-8B80-F020F9557736}" name="Nov" dataDxfId="12"/>
    <tableColumn id="4" xr3:uid="{BC1CC864-6D54-4ADE-B0C8-22A08A747A64}" name="Dec" dataDxfId="11"/>
    <tableColumn id="5" xr3:uid="{14714C95-D03C-4030-9746-F2D3F3DCEE17}" name="Jan" dataDxfId="10"/>
    <tableColumn id="6" xr3:uid="{47F89ADA-4E13-4A6C-A8C5-CEEF22AA7530}" name="Feb" dataDxfId="9"/>
    <tableColumn id="7" xr3:uid="{4C2F515B-E76C-4887-9B61-11B8E3DAD208}" name="Mar" dataDxfId="8"/>
    <tableColumn id="8" xr3:uid="{65C4A854-8AAF-4DD8-94B2-47FA7192086B}" name="Apr" dataDxfId="7"/>
    <tableColumn id="9" xr3:uid="{90229041-1A04-4ECE-B126-D1E9F17750ED}" name="May" dataDxfId="6"/>
    <tableColumn id="10" xr3:uid="{8801E55C-E5EC-4ED3-A837-B3846333D464}" name="Jun" dataDxfId="5"/>
    <tableColumn id="11" xr3:uid="{21DD4CDE-F925-4A3B-BCCF-3963BB9758D8}" name="Jul" dataDxfId="4"/>
    <tableColumn id="12" xr3:uid="{59487F95-B934-45CF-A00B-2143FCC383BA}" name="Aug" dataDxfId="3"/>
    <tableColumn id="13" xr3:uid="{72E5CBCD-B12C-4638-B5A9-D355D2DFF281}" name="Sep" dataDxfId="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F1F5D4E-2C12-4A45-97EE-83BE56311306}" name="Table12" displayName="Table12" ref="A1:M13" totalsRowShown="0">
  <autoFilter ref="A1:M13" xr:uid="{5F1F5D4E-2C12-4A45-97EE-83BE56311306}"/>
  <tableColumns count="13">
    <tableColumn id="1" xr3:uid="{57689A76-AADF-492D-A7BE-290E37D609FF}" name="Month"/>
    <tableColumn id="2" xr3:uid="{0BED7FF6-B0F0-46DD-AA40-66C48068C45D}" name="All Occupations"/>
    <tableColumn id="3" xr3:uid="{39D0F3F8-6141-4693-A2B6-23B6647D588B}" name="Management, Business, and Financial Occupations"/>
    <tableColumn id="4" xr3:uid="{22FA33DE-F2BA-4BFE-8970-D38CBEEDFDB3}" name="Professional and Related Occupations"/>
    <tableColumn id="5" xr3:uid="{E6CDB62E-3170-4069-A1BE-D7A577F28F08}" name="Service Occupations"/>
    <tableColumn id="6" xr3:uid="{CAF1A76C-D1FB-4001-AB0E-3B8DD52A88DA}" name="Sales and Related Occupations"/>
    <tableColumn id="7" xr3:uid="{9A90C5F0-C0F5-4550-B1DE-86C19EDFC440}" name="Office and Administrative Support Occupations"/>
    <tableColumn id="8" xr3:uid="{B64E7696-3669-4A56-B805-9890B3B24EA2}" name="Farming, Fishing, and Forestry Occupations"/>
    <tableColumn id="9" xr3:uid="{1BF21FA9-D873-4DE1-8AD9-609F9AA8F029}" name="Construction and Extraction Occupations"/>
    <tableColumn id="10" xr3:uid="{C688E0C4-77CB-4EEC-B566-DCCCBF21F597}" name="Installation, Maintenance, and Repair Occupations"/>
    <tableColumn id="11" xr3:uid="{77F92BC4-1BD6-4B7F-A5C4-6671A1919D58}" name="Production Occupations"/>
    <tableColumn id="12" xr3:uid="{D186B25A-FB2E-4DD9-B604-E1DDB3189A4B}" name="Transportation and Material Moving Occupations"/>
    <tableColumn id="13" xr3:uid="{98FCD74E-AFA6-4F54-80D1-191C4BA8E761}" name="Alt Text">
      <calculatedColumnFormula>"In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7CF1EE2-925B-46C4-BE56-AF6D5DED24F1}" name="Table13" displayName="Table13" ref="A1:I121" totalsRowShown="0">
  <autoFilter ref="A1:I121" xr:uid="{77CF1EE2-925B-46C4-BE56-AF6D5DED24F1}"/>
  <tableColumns count="9">
    <tableColumn id="1" xr3:uid="{724DF395-99CF-46F5-A360-A79E24D1816D}" name="Occupation Group"/>
    <tableColumn id="2" xr3:uid="{93BACBAE-F9EA-4397-997B-0BC7AD3D2D6F}" name="Month"/>
    <tableColumn id="3" xr3:uid="{D5C73428-B7C9-4D17-BDB6-7DE3D43D63BA}" name="Observed"/>
    <tableColumn id="4" xr3:uid="{29356229-A771-42F4-A7B4-F836FBF3883B}" name="Observed LCL"/>
    <tableColumn id="5" xr3:uid="{D4920164-2ACD-4779-8ED4-2D6F937B27E1}" name="Observed UCL"/>
    <tableColumn id="6" xr3:uid="{0AF85F0E-5B68-422D-9633-E6B0AD683F06}" name="Expected"/>
    <tableColumn id="7" xr3:uid="{1B005133-4C18-4492-A7C2-E352ED2F183D}" name="Expected LCL"/>
    <tableColumn id="8" xr3:uid="{973FC33C-28D8-46F8-9A6A-13876E915B4E}" name="Epidemic Threshold"/>
    <tableColumn id="9" xr3:uid="{4A3276FB-3699-4144-A8F8-A119DDF6214E}"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95A4BBF-4EA8-427A-B7E5-8BDE78A44B10}" name="Table14" displayName="Table14" ref="A1:P13" totalsRowShown="0">
  <autoFilter ref="A1:P13" xr:uid="{B95A4BBF-4EA8-427A-B7E5-8BDE78A44B10}"/>
  <tableColumns count="16">
    <tableColumn id="1" xr3:uid="{177D2897-3C65-4314-B776-93690DA35CA0}" name="Month"/>
    <tableColumn id="2" xr3:uid="{9017705B-3AD4-4799-9472-95EEF8EF43CB}" name="All Industries"/>
    <tableColumn id="3" xr3:uid="{891565D3-0292-4862-8768-39E1B387E3F1}" name="Agriculture, Forestry, Fishing and Hunting Industries"/>
    <tableColumn id="4" xr3:uid="{FABC3418-B6E5-4058-B92A-84DEBBF2B9EB}" name="Mining Industries"/>
    <tableColumn id="5" xr3:uid="{651128F0-E4A8-42B7-902D-2C8A83AD647B}" name="Construction Industries"/>
    <tableColumn id="6" xr3:uid="{CEB12AE3-E116-4C29-9C78-87F47B98318B}" name="Manufacturing Industries"/>
    <tableColumn id="7" xr3:uid="{80B504A0-C675-473E-8AE3-7E320C68D31C}" name="Wholesale and Retail Trade Industries"/>
    <tableColumn id="8" xr3:uid="{58BFAD2A-804F-4B2F-831E-DAE633F75875}" name="Transportation and Utilities Industries"/>
    <tableColumn id="9" xr3:uid="{88FB44F6-8934-4E9C-A9A7-22F927E8A54E}" name="Information Industries"/>
    <tableColumn id="10" xr3:uid="{F4514BC6-9C7C-496F-BF22-14FFF1BE9FA1}" name="Financial Activities Industries"/>
    <tableColumn id="11" xr3:uid="{1BC3E4D1-851A-4112-B935-E115884C2EE4}" name="Professional and Business Services Industries"/>
    <tableColumn id="12" xr3:uid="{67AE558D-2AFA-4C3F-9D5B-F168DCE33605}" name="Educational and Health Services Industries"/>
    <tableColumn id="13" xr3:uid="{E020BFF1-329A-4E7B-B309-AC96EFE72C10}" name="Leisure and Hospitality Industries"/>
    <tableColumn id="14" xr3:uid="{4E47720F-6F8F-429D-8452-DAC6F58C5AA4}" name="Other Services Industries"/>
    <tableColumn id="15" xr3:uid="{5AB9B78A-41FE-47E1-8AD1-6974A4EFFD34}" name="Public Administration Industries"/>
    <tableColumn id="16" xr3:uid="{E1312F3E-8794-40D3-8E9D-DB93068A8CA8}" name="Alt Text">
      <calculatedColumnFormula>"In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C8A619E-D11E-48D9-AB37-7002E0206892}" name="Table15" displayName="Table15" ref="A1:I157" totalsRowShown="0">
  <autoFilter ref="A1:I157" xr:uid="{6C8A619E-D11E-48D9-AB37-7002E0206892}"/>
  <tableColumns count="9">
    <tableColumn id="1" xr3:uid="{D683D746-635E-4E9C-8DAC-CD28274808CB}" name="Industry Group"/>
    <tableColumn id="2" xr3:uid="{6ACAB256-EDAB-4A3C-9036-B7600C0010FB}" name="Month"/>
    <tableColumn id="3" xr3:uid="{14B42998-EC90-4446-9A8B-CC11E067443A}" name="Observed"/>
    <tableColumn id="4" xr3:uid="{7E1BA2D7-F297-456A-A5AA-8422A530CF52}" name="Observed LCL"/>
    <tableColumn id="5" xr3:uid="{9117B802-E6B0-46BF-B66D-A96150B6293D}" name="Observed UCL"/>
    <tableColumn id="6" xr3:uid="{7596BFE4-DFD6-4DF3-8072-21E1EA78BDB0}" name="Expected"/>
    <tableColumn id="7" xr3:uid="{E383DFA7-B961-462E-90C2-0F88E5F6E5A7}" name="Expected LCL"/>
    <tableColumn id="8" xr3:uid="{D0900537-EBE8-4AF2-8521-73A17B3F43A2}" name="Epidemic Threshold"/>
    <tableColumn id="9" xr3:uid="{55F9728D-B1C7-46D9-A764-F5FEE3424C28}"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810514E-11A7-43D4-B8D7-2C09D0342F5F}" name="Table17" displayName="Table17" ref="A1:D1048576" totalsRowShown="0">
  <autoFilter ref="A1:D1048576" xr:uid="{3810514E-11A7-43D4-B8D7-2C09D0342F5F}"/>
  <tableColumns count="4">
    <tableColumn id="1" xr3:uid="{66739939-3431-44FF-ACA5-080918D2300E}" name="Month"/>
    <tableColumn id="2" xr3:uid="{C1612471-B931-43FC-90BF-D2459EFD7A23}" name="State"/>
    <tableColumn id="3" xr3:uid="{BF76E367-172F-4896-892E-4BA8FF64D59F}" name="Percent Absent"/>
    <tableColumn id="4" xr3:uid="{9B6CBFD1-2AC8-40FF-B8A8-5CD57D1BF959}" name="Alt Tex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425380-B4DF-4A7E-A095-F8D56F759B31}" name="Table4" displayName="Table4" ref="A1:H13" totalsRowShown="0">
  <autoFilter ref="A1:H13" xr:uid="{C8425380-B4DF-4A7E-A095-F8D56F759B31}"/>
  <tableColumns count="8">
    <tableColumn id="1" xr3:uid="{726FDF41-F0CE-49B6-863C-A407F3F1E369}" name="Month"/>
    <tableColumn id="2" xr3:uid="{B70B7427-DB53-48BC-B358-059686EC6C3A}" name="2019-2020"/>
    <tableColumn id="3" xr3:uid="{27F551CD-571C-4728-AFD9-3696C6968FC6}" name="2018-2019 Season"/>
    <tableColumn id="4" xr3:uid="{A482A42A-D810-462C-880A-CCCFD39CD1E0}" name="2017-2018 Season"/>
    <tableColumn id="5" xr3:uid="{06EBD8E3-1A11-4E93-B219-AB90CA47176B}" name="2016-2017 Season"/>
    <tableColumn id="6" xr3:uid="{9226EAAA-EC96-462A-B4F5-D6E4C2313558}" name="2015-2016 Season"/>
    <tableColumn id="7" xr3:uid="{7E0FDAD4-9AD4-4C82-BB25-89A5D5F3F266}" name="2014-2015 Season"/>
    <tableColumn id="8" xr3:uid="{73205EE3-5799-4069-B145-C7757E5C2A6D}" name="Alt Text">
      <calculatedColumnFormula>IF(B2&gt;MAX(C2:G2),"In "&amp;A2&amp;", absenteeism in the U.S. was higher than in the highest "&amp;A2&amp;" of any of the previous five flu seasons.","In "&amp;A2&amp;", absenteeism in the U.S. was not higher than in the highest "&amp;A2&amp;" of any of the previous five flu seasons.")</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633145-D8A9-42CF-B668-F3A713014EE1}" name="Table5" displayName="Table5" ref="A1:H1048576" totalsRowShown="0">
  <autoFilter ref="A1:H1048576" xr:uid="{7C633145-D8A9-42CF-B668-F3A713014EE1}"/>
  <tableColumns count="8">
    <tableColumn id="1" xr3:uid="{268302FD-CCDD-4EA8-9A52-EB4AF5BE1832}" name="Month"/>
    <tableColumn id="2" xr3:uid="{19A8A853-FDF1-4F6A-9EEB-AA0423A2FB83}" name="Observed"/>
    <tableColumn id="3" xr3:uid="{97AE618F-AD45-49B0-B98B-E1F576C31C3B}" name="Observed LCL"/>
    <tableColumn id="4" xr3:uid="{00734386-8627-4A2A-89E6-F55B0476247B}" name="Observed UCL"/>
    <tableColumn id="5" xr3:uid="{AC2C5709-F298-4305-AFA7-9AC3C199DE91}" name="Expected"/>
    <tableColumn id="6" xr3:uid="{9580C4B7-DBAB-4B9F-86D9-CCFB2342D8F2}" name="Expected LCL"/>
    <tableColumn id="7" xr3:uid="{8944B3B6-CE06-45DF-8E2F-12E0F5A057A2}" name="Epidemic Threshold"/>
    <tableColumn id="8" xr3:uid="{6D3B40A1-55E0-4701-937E-F336E4CDA8D7}" name="Alt Tex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6246B8-6A8E-4A17-947E-FF5370B711A5}" name="Table6" displayName="Table6" ref="A1:L13" totalsRowShown="0">
  <autoFilter ref="A1:L13" xr:uid="{266246B8-6A8E-4A17-947E-FF5370B711A5}"/>
  <tableColumns count="12">
    <tableColumn id="1" xr3:uid="{F2D43647-5B96-4224-8559-0463B3EBAE10}" name="Month"/>
    <tableColumn id="2" xr3:uid="{680B93D8-4B0B-4698-A3B5-8A52A5C075BE}" name="Region 1"/>
    <tableColumn id="3" xr3:uid="{78D84EDA-37F2-4B11-8BF5-82E4A077546C}" name="Region 2"/>
    <tableColumn id="4" xr3:uid="{A0532B7E-8AAA-449C-8832-87D7D0DD3577}" name="Region 3"/>
    <tableColumn id="5" xr3:uid="{78040013-2347-4965-BF91-00A3080C0614}" name="Region 4"/>
    <tableColumn id="6" xr3:uid="{9715AE52-0D5A-4452-A133-39535CEFE2BE}" name="Region 5"/>
    <tableColumn id="7" xr3:uid="{701143BF-9677-4269-AA65-D30DAE11748E}" name="Region 6"/>
    <tableColumn id="8" xr3:uid="{7A7DCC5F-9030-47E5-AC75-FE7AEC3141CF}" name="Region 7"/>
    <tableColumn id="9" xr3:uid="{AAAE48E6-A932-488D-886D-5FA968C29904}" name="Region 8"/>
    <tableColumn id="10" xr3:uid="{7211F73A-63A2-402D-92BB-C93710DFC6FB}" name="Region 9"/>
    <tableColumn id="11" xr3:uid="{C9A32DCB-94C1-476E-BA4C-59A7BA448D69}" name="Region 10"/>
    <tableColumn id="12" xr3:uid="{A6D1AD0B-AE4B-4939-961E-76018C745FEA}" name="Alt Text">
      <calculatedColumnFormula>"In "&amp;A2&amp;", absenteeism by geographic region was highest in "&amp;_xlfn.IFS(B2=MAX(B2:K2),"Region 1.",C2=MAX(B2:K2),"Region 2.",D2=MAX(B2:K2),"Region 3.", E2=MAX(B2:K2),"Region 4.",F2=MAX(B2:K2),"Region 5.",G2=MAX(B2:K2),"Region 6.",H2=MAX(B2:K2),"Region 7.",I2=MAX(B2:K2),"Region 8.",J2=MAX(B2:K2),"Region 9.",K2=MAX(B2:K2),"Region 10.")</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ECB45BA-4922-4231-A894-36259331239E}" name="Table7" displayName="Table7" ref="A1:I1048576" totalsRowShown="0">
  <autoFilter ref="A1:I1048576" xr:uid="{2ECB45BA-4922-4231-A894-36259331239E}"/>
  <tableColumns count="9">
    <tableColumn id="1" xr3:uid="{28758CC3-0843-46FE-8454-8B0941B0A195}" name="HHS Region"/>
    <tableColumn id="2" xr3:uid="{F8744181-A270-4CA7-9104-8A3D84F64ADD}" name="Month"/>
    <tableColumn id="3" xr3:uid="{86B4724B-2BD2-4CCB-9F14-011A96B6812F}" name="Observed"/>
    <tableColumn id="4" xr3:uid="{1CA3A93F-5154-428A-95E2-3E0100E60FE2}" name="Observed LCL"/>
    <tableColumn id="5" xr3:uid="{880F6792-8F80-4091-9DE6-EE8E2D616835}" name="Observed UCL"/>
    <tableColumn id="6" xr3:uid="{40E11203-4375-4050-8A9A-973850D1B09F}" name="Expected"/>
    <tableColumn id="7" xr3:uid="{3647D044-2516-488D-AEA7-141D74AD39E8}" name="Expected LCL"/>
    <tableColumn id="8" xr3:uid="{9088B041-9231-4DBC-A0AC-1FFCFD2D35E1}" name="Epidemic Threshold"/>
    <tableColumn id="9" xr3:uid="{15B030B3-337F-47B8-B028-1768D5988847}" name="Alt Text"/>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899FF7-2A1E-4BE9-B547-F085FF52A158}" name="Table8" displayName="Table8" ref="A1:F1048576" totalsRowShown="0">
  <autoFilter ref="A1:F1048576" xr:uid="{95899FF7-2A1E-4BE9-B547-F085FF52A158}"/>
  <tableColumns count="6">
    <tableColumn id="1" xr3:uid="{C6CC856C-35AA-463A-A46B-D1F700E361B0}" name="Month"/>
    <tableColumn id="2" xr3:uid="{60E8FE70-B01D-4062-B621-FFC869B75D43}" name="16-24 yrs"/>
    <tableColumn id="3" xr3:uid="{B55CF824-8EB2-4EAC-8BC9-137BBB164DF9}" name="25-44 yrs"/>
    <tableColumn id="4" xr3:uid="{2204ED62-D9DC-4BCB-B5E0-AB0E4A67CF52}" name="45-64 yrs"/>
    <tableColumn id="5" xr3:uid="{6A9E7BE9-9B95-41DC-A172-7F9263ACC94C}" name="65+ yrs"/>
    <tableColumn id="6" xr3:uid="{3F70E9B4-1E73-4C13-83EC-CA35B6510D82}" name="Alt Text"/>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8B7F143-206E-43D7-BDA8-2714E9D551E5}" name="Table9" displayName="Table9" ref="A1:I49" totalsRowShown="0">
  <autoFilter ref="A1:I49" xr:uid="{48B7F143-206E-43D7-BDA8-2714E9D551E5}"/>
  <tableColumns count="9">
    <tableColumn id="1" xr3:uid="{5552DAC8-73A7-4B6B-A80A-8C91214D5AF3}" name="Age Group"/>
    <tableColumn id="2" xr3:uid="{5B86B4E5-2109-4C6A-8C5A-D1AADFBE35BE}" name="Month"/>
    <tableColumn id="3" xr3:uid="{9A016490-4A1E-4A69-99E5-0783133891DB}" name="Observed"/>
    <tableColumn id="4" xr3:uid="{3AEAC698-6433-439A-909F-2C698E4240EF}" name="Observed LCL"/>
    <tableColumn id="5" xr3:uid="{84D92CD3-B208-4FB1-B894-15C68EFFE87F}" name="Observed UCL"/>
    <tableColumn id="6" xr3:uid="{C4007C8F-8986-43EC-9275-283B0E634FA7}" name="Expected"/>
    <tableColumn id="7" xr3:uid="{6E65AE1F-BEE3-4020-A4B2-64DE0680297A}" name="Expected LCL"/>
    <tableColumn id="8" xr3:uid="{335067AB-3E13-4D5F-B9D9-49455177EC71}" name="Epidemic Threshold"/>
    <tableColumn id="9" xr3:uid="{3D4BBB2D-EC3A-41E1-8AEE-0B154901A058}" name="Alt Text">
      <calculatedColumnFormula>IF(D2&gt;H2,"In "&amp;B2&amp;", absenteeism was significantly higher than expected in the"&amp;" "&amp;A2&amp;" age group.","In "&amp;B2&amp;", absenteeism was not significantly higher than expected in the"&amp;" "&amp;A2&amp;" age group.")</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F2F4F22-2066-4687-8275-19364BA9B899}" name="Table10" displayName="Table10" ref="A1:D13" totalsRowShown="0">
  <autoFilter ref="A1:D13" xr:uid="{9F2F4F22-2066-4687-8275-19364BA9B899}"/>
  <tableColumns count="4">
    <tableColumn id="1" xr3:uid="{CC545AB3-DD31-4D04-9F98-368CBFF5A974}" name="Month"/>
    <tableColumn id="2" xr3:uid="{0F230032-CFD2-4800-AC55-FD2848AF98E1}" name="Males"/>
    <tableColumn id="3" xr3:uid="{44DE86ED-277D-4F02-85E8-99F6DEE71612}" name="Females"/>
    <tableColumn id="4" xr3:uid="{B31BF36D-C735-4FE6-A791-34BB5D972A3B}" name="Alt Text">
      <calculatedColumnFormula>"In "&amp;A2&amp;", absenteeism by sex was highest among "&amp;IF(B2&gt;C2,"Males.","Females.")</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CAB359B-D846-4AB0-8CC3-2785653489A1}" name="Table11" displayName="Table11" ref="A1:I25" totalsRowShown="0">
  <autoFilter ref="A1:I25" xr:uid="{4CAB359B-D846-4AB0-8CC3-2785653489A1}"/>
  <tableColumns count="9">
    <tableColumn id="1" xr3:uid="{093728A3-2B6E-43CD-B859-C0A2129E132E}" name="Sex"/>
    <tableColumn id="2" xr3:uid="{C35839A8-93C4-40AD-9D4D-967E9E765B08}" name="Month"/>
    <tableColumn id="3" xr3:uid="{750CAAA2-4217-414C-8397-D9B97A401754}" name="Observed"/>
    <tableColumn id="4" xr3:uid="{F2122670-C8E0-487A-9555-CAA052F10FAF}" name="Observed LCL"/>
    <tableColumn id="5" xr3:uid="{3F65B7D8-CBE2-4E88-8422-39FA5C06C2E8}" name="Observed UCL"/>
    <tableColumn id="6" xr3:uid="{63B71329-1C15-45F1-9CEF-F718AC473456}" name="Expected"/>
    <tableColumn id="7" xr3:uid="{76A504EC-57BD-41FB-8825-F868E4D4897C}" name="Expected LCL"/>
    <tableColumn id="8" xr3:uid="{BCDA03BE-1C78-456B-948E-2793A0E16E85}" name="Epidemic Threshold"/>
    <tableColumn id="9" xr3:uid="{692EDEA2-0096-4278-86B8-7128F3A5C270}" name="Alt Text">
      <calculatedColumnFormula>IF(D2&gt;H2,"In "&amp;B2&amp;", absenteeism was significantly higher than expected among"&amp;" "&amp;A2&amp;"s.","In "&amp;B2&amp;", absenteeism was not significantly higher than expected among"&amp;" "&amp;A2&amp;"s.")</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D852-C817-44E9-893C-110FB6F9F25E}">
  <dimension ref="A1:A15"/>
  <sheetViews>
    <sheetView tabSelected="1" workbookViewId="0">
      <selection activeCell="I29" sqref="I29"/>
    </sheetView>
  </sheetViews>
  <sheetFormatPr defaultRowHeight="14.5" x14ac:dyDescent="0.35"/>
  <sheetData>
    <row r="1" spans="1:1" x14ac:dyDescent="0.35">
      <c r="A1" t="s">
        <v>142</v>
      </c>
    </row>
    <row r="2" spans="1:1" x14ac:dyDescent="0.35">
      <c r="A2" s="1" t="s">
        <v>143</v>
      </c>
    </row>
    <row r="3" spans="1:1" x14ac:dyDescent="0.35">
      <c r="A3" s="1" t="s">
        <v>144</v>
      </c>
    </row>
    <row r="4" spans="1:1" x14ac:dyDescent="0.35">
      <c r="A4" s="1" t="s">
        <v>145</v>
      </c>
    </row>
    <row r="5" spans="1:1" x14ac:dyDescent="0.35">
      <c r="A5" s="1" t="s">
        <v>146</v>
      </c>
    </row>
    <row r="6" spans="1:1" x14ac:dyDescent="0.35">
      <c r="A6" s="1" t="s">
        <v>147</v>
      </c>
    </row>
    <row r="7" spans="1:1" x14ac:dyDescent="0.35">
      <c r="A7" s="1" t="s">
        <v>148</v>
      </c>
    </row>
    <row r="8" spans="1:1" x14ac:dyDescent="0.35">
      <c r="A8" s="1" t="s">
        <v>149</v>
      </c>
    </row>
    <row r="9" spans="1:1" x14ac:dyDescent="0.35">
      <c r="A9" s="1" t="s">
        <v>150</v>
      </c>
    </row>
    <row r="10" spans="1:1" x14ac:dyDescent="0.35">
      <c r="A10" s="1" t="s">
        <v>151</v>
      </c>
    </row>
    <row r="11" spans="1:1" x14ac:dyDescent="0.35">
      <c r="A11" s="1" t="s">
        <v>152</v>
      </c>
    </row>
    <row r="12" spans="1:1" x14ac:dyDescent="0.35">
      <c r="A12" s="5" t="s">
        <v>153</v>
      </c>
    </row>
    <row r="13" spans="1:1" x14ac:dyDescent="0.35">
      <c r="A13" s="1" t="s">
        <v>154</v>
      </c>
    </row>
    <row r="14" spans="1:1" x14ac:dyDescent="0.35">
      <c r="A14" s="1" t="s">
        <v>155</v>
      </c>
    </row>
    <row r="15" spans="1:1" x14ac:dyDescent="0.35">
      <c r="A15" s="1" t="s">
        <v>156</v>
      </c>
    </row>
  </sheetData>
  <hyperlinks>
    <hyperlink ref="A2" location="Dashboard!A1" display="Tab 2: Dashboard" xr:uid="{1AA8FF94-3803-4494-AC67-51275A990711}"/>
    <hyperlink ref="A3" location="'Compare to Prev Flu Seasons'!A1" display="Tab 3: Health-related workplace absenteeism compared to previous flu seasons" xr:uid="{B6C195AD-995A-4425-935C-D389BAB7ECED}"/>
    <hyperlink ref="A4" location="' Obs vs Exp in FT Worker'!A1" display="Tab 4: Health-related workplace absenteeism observed versus expected among full-time workers" xr:uid="{5D94E243-AB49-47CE-B6DA-B322DDED495B}"/>
    <hyperlink ref="A5" location="' By HHS Region'!A1" display="Tab 5: Health-related workplace absenteeism by Health and Human Services (HHS) region" xr:uid="{2CC89539-40F7-469F-9799-7F9821F21BB8}"/>
    <hyperlink ref="A6" location="' By HHS Region'!A1" display="Tab 6: Health-related workplace absenteeism observed versus expected by Health and Human Services (HHS) region" xr:uid="{761E393A-7ACB-47F3-A836-08B9675DA4AE}"/>
    <hyperlink ref="A7" location="' By Age'!A1" display="Tab 7: Health-related workplace absenteeism by age" xr:uid="{40D35ED1-68FA-4538-B487-D091C6A3AF96}"/>
    <hyperlink ref="A8" location="' Obs vs Exp by Age'!A1" display="Tab 8: Health-related workplace absenteeism observed versus expected by age" xr:uid="{63080369-CB7E-4563-B4EF-5BEDEF41D311}"/>
    <hyperlink ref="A9" location="'By Sex'!A1" display="Tab 9: Health-related workplace absenteeism by sex" xr:uid="{A8A29E99-02A4-41FB-AFE0-90C5E6954692}"/>
    <hyperlink ref="A10" location="' Obs vs Exp by Sex'!A1" display="Tab 10: Health-related workplace absenteeism observed versus expected by sex" xr:uid="{AA5AF2F0-FD0E-4B61-B599-6E3EB2127095}"/>
    <hyperlink ref="A11" location="' By Occupation'!A1" display="Tab 11: Health-related workplace absenteeism by occupation" xr:uid="{41494EE8-1BAD-4D25-A450-48190FCA12C5}"/>
    <hyperlink ref="A12" location="' Obs vs Exp by Occupation'!A1" display="Tab 12: Health-related workplace absenteeism observed versus expected by occupation" xr:uid="{C459AA39-B73C-4A18-996C-FA71ECC39CDA}"/>
    <hyperlink ref="A13" location="'By Industry'!A1" display="Tab 13: Health-related workplace absenteeism by industry" xr:uid="{B2A19BC6-3007-4667-B661-945917216AF7}"/>
    <hyperlink ref="A14" location="' Obs vs Exp by Industry'!A1" display="Tab 14: Health-related workplace absenteeism observed versus expected by industry" xr:uid="{2C0F7BE8-027C-45BD-8109-D7F7EF4A2EB1}"/>
    <hyperlink ref="A15" location="' By State'!A1" display="Tab 15: Health-related workplace absenteeism by state" xr:uid="{AC900B27-A6F5-403D-8784-31FB09EB2B73}"/>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FA50-805C-4F40-AAC2-E52DCAD5FB3B}">
  <dimension ref="A1:I25"/>
  <sheetViews>
    <sheetView topLeftCell="A4" workbookViewId="0">
      <selection sqref="A1:I25"/>
    </sheetView>
  </sheetViews>
  <sheetFormatPr defaultRowHeight="14.5" x14ac:dyDescent="0.35"/>
  <cols>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44</v>
      </c>
      <c r="B1" t="s">
        <v>12</v>
      </c>
      <c r="C1" t="s">
        <v>17</v>
      </c>
      <c r="D1" t="s">
        <v>18</v>
      </c>
      <c r="E1" t="s">
        <v>19</v>
      </c>
      <c r="F1" t="s">
        <v>20</v>
      </c>
      <c r="G1" t="s">
        <v>21</v>
      </c>
      <c r="H1" t="s">
        <v>22</v>
      </c>
      <c r="I1" t="s">
        <v>112</v>
      </c>
    </row>
    <row r="2" spans="1:9" x14ac:dyDescent="0.35">
      <c r="A2" t="s">
        <v>45</v>
      </c>
      <c r="B2" t="s">
        <v>0</v>
      </c>
      <c r="C2">
        <v>1.5591999999999999</v>
      </c>
      <c r="D2">
        <v>1.3969</v>
      </c>
      <c r="E2">
        <v>1.7215</v>
      </c>
      <c r="F2">
        <v>1.5379</v>
      </c>
      <c r="G2">
        <v>1.474</v>
      </c>
      <c r="H2">
        <v>1.6016999999999999</v>
      </c>
      <c r="I2" t="str">
        <f>IF(D2&gt;H2,"In "&amp;B2&amp;", absenteeism was significantly higher than expected among"&amp;" "&amp;A2&amp;"s.","In "&amp;B2&amp;", absenteeism was not significantly higher than expected among"&amp;" "&amp;A2&amp;"s.")</f>
        <v>In Oct, absenteeism was not significantly higher than expected among Males.</v>
      </c>
    </row>
    <row r="3" spans="1:9" x14ac:dyDescent="0.35">
      <c r="A3" t="s">
        <v>45</v>
      </c>
      <c r="B3" t="s">
        <v>1</v>
      </c>
      <c r="C3">
        <v>1.5731999999999999</v>
      </c>
      <c r="D3">
        <v>1.3898999999999999</v>
      </c>
      <c r="E3">
        <v>1.7564</v>
      </c>
      <c r="F3">
        <v>1.5531999999999999</v>
      </c>
      <c r="G3">
        <v>1.4605999999999999</v>
      </c>
      <c r="H3">
        <v>1.6456999999999999</v>
      </c>
      <c r="I3" t="str">
        <f>IF(D3&gt;H3,"In "&amp;B3&amp;", absenteeism was significantly higher than expected among"&amp;" "&amp;A3&amp;"s.","In "&amp;B3&amp;", absenteeism was not significantly higher than expected among"&amp;" "&amp;A3&amp;"s.")</f>
        <v>In Nov, absenteeism was not significantly higher than expected among Males.</v>
      </c>
    </row>
    <row r="4" spans="1:9" x14ac:dyDescent="0.35">
      <c r="A4" t="s">
        <v>45</v>
      </c>
      <c r="B4" t="s">
        <v>2</v>
      </c>
      <c r="C4">
        <v>1.8626</v>
      </c>
      <c r="D4">
        <v>1.6618999999999999</v>
      </c>
      <c r="E4">
        <v>2.0632999999999999</v>
      </c>
      <c r="F4">
        <v>1.9281999999999999</v>
      </c>
      <c r="G4">
        <v>1.8543000000000001</v>
      </c>
      <c r="H4">
        <v>2.0019999999999998</v>
      </c>
      <c r="I4" t="str">
        <f>IF(D4&gt;H4,"In "&amp;B4&amp;", absenteeism was significantly higher than expected among"&amp;" "&amp;A4&amp;"s.","In "&amp;B4&amp;", absenteeism was not significantly higher than expected among"&amp;" "&amp;A4&amp;"s.")</f>
        <v>In Dec, absenteeism was not significantly higher than expected among Males.</v>
      </c>
    </row>
    <row r="5" spans="1:9" x14ac:dyDescent="0.35">
      <c r="A5" t="s">
        <v>45</v>
      </c>
      <c r="B5" t="s">
        <v>3</v>
      </c>
      <c r="C5">
        <v>2.0158999999999998</v>
      </c>
      <c r="D5">
        <v>1.8010999999999999</v>
      </c>
      <c r="E5">
        <v>2.2307000000000001</v>
      </c>
      <c r="F5">
        <v>2.1251000000000002</v>
      </c>
      <c r="G5">
        <v>2.0287999999999999</v>
      </c>
      <c r="H5">
        <v>2.2214</v>
      </c>
      <c r="I5" t="str">
        <f t="shared" ref="I5:I13" si="0">IF(D5&gt;H5,"In "&amp;B5&amp;", absenteeism was significantly higher than expected among"&amp;" "&amp;A5&amp;"s.","In "&amp;B5&amp;", absenteeism was not significantly higher than expected among"&amp;" "&amp;A5&amp;"s.")</f>
        <v>In Jan, absenteeism was not significantly higher than expected among Males.</v>
      </c>
    </row>
    <row r="6" spans="1:9" x14ac:dyDescent="0.35">
      <c r="A6" t="s">
        <v>45</v>
      </c>
      <c r="B6" t="s">
        <v>4</v>
      </c>
      <c r="C6">
        <v>1.9540999999999999</v>
      </c>
      <c r="D6">
        <v>1.7169000000000001</v>
      </c>
      <c r="E6">
        <v>2.1911999999999998</v>
      </c>
      <c r="F6">
        <v>2.0788000000000002</v>
      </c>
      <c r="G6">
        <v>1.9928999999999999</v>
      </c>
      <c r="H6">
        <v>2.1646000000000001</v>
      </c>
      <c r="I6" t="str">
        <f t="shared" si="0"/>
        <v>In Feb, absenteeism was not significantly higher than expected among Males.</v>
      </c>
    </row>
    <row r="7" spans="1:9" x14ac:dyDescent="0.35">
      <c r="A7" t="s">
        <v>45</v>
      </c>
      <c r="B7" t="s">
        <v>5</v>
      </c>
      <c r="C7">
        <v>2.1732</v>
      </c>
      <c r="D7">
        <v>1.8607</v>
      </c>
      <c r="E7">
        <v>2.4855999999999998</v>
      </c>
      <c r="F7">
        <v>1.8429</v>
      </c>
      <c r="G7">
        <v>1.7478</v>
      </c>
      <c r="H7">
        <v>1.9380999999999999</v>
      </c>
      <c r="I7" t="str">
        <f t="shared" si="0"/>
        <v>In Mar, absenteeism was not significantly higher than expected among Males.</v>
      </c>
    </row>
    <row r="8" spans="1:9" x14ac:dyDescent="0.35">
      <c r="A8" t="s">
        <v>45</v>
      </c>
      <c r="B8" t="s">
        <v>6</v>
      </c>
      <c r="C8">
        <v>2.0285000000000002</v>
      </c>
      <c r="D8">
        <v>1.7067000000000001</v>
      </c>
      <c r="E8">
        <v>2.3504</v>
      </c>
      <c r="F8">
        <v>1.6346000000000001</v>
      </c>
      <c r="G8">
        <v>1.5496000000000001</v>
      </c>
      <c r="H8">
        <v>1.7197</v>
      </c>
      <c r="I8" t="str">
        <f t="shared" si="0"/>
        <v>In Apr, absenteeism was not significantly higher than expected among Males.</v>
      </c>
    </row>
    <row r="9" spans="1:9" x14ac:dyDescent="0.35">
      <c r="A9" t="s">
        <v>45</v>
      </c>
      <c r="B9" t="s">
        <v>7</v>
      </c>
      <c r="C9">
        <v>1.6820999999999999</v>
      </c>
      <c r="D9">
        <v>1.4286000000000001</v>
      </c>
      <c r="E9">
        <v>1.9357</v>
      </c>
      <c r="F9">
        <v>1.5521</v>
      </c>
      <c r="G9">
        <v>1.4637</v>
      </c>
      <c r="H9">
        <v>1.6405000000000001</v>
      </c>
      <c r="I9" t="str">
        <f t="shared" si="0"/>
        <v>In May, absenteeism was not significantly higher than expected among Males.</v>
      </c>
    </row>
    <row r="10" spans="1:9" x14ac:dyDescent="0.35">
      <c r="A10" t="s">
        <v>45</v>
      </c>
      <c r="B10" t="s">
        <v>8</v>
      </c>
      <c r="C10">
        <v>1.3812</v>
      </c>
      <c r="D10">
        <v>1.1656</v>
      </c>
      <c r="E10">
        <v>1.5967</v>
      </c>
      <c r="F10">
        <v>1.4302999999999999</v>
      </c>
      <c r="G10">
        <v>1.3310999999999999</v>
      </c>
      <c r="H10">
        <v>1.5295000000000001</v>
      </c>
      <c r="I10" t="str">
        <f t="shared" si="0"/>
        <v>In Jun, absenteeism was not significantly higher than expected among Males.</v>
      </c>
    </row>
    <row r="11" spans="1:9" x14ac:dyDescent="0.35">
      <c r="A11" t="s">
        <v>45</v>
      </c>
      <c r="B11" t="s">
        <v>9</v>
      </c>
      <c r="C11">
        <v>1.9535</v>
      </c>
      <c r="D11">
        <v>1.7097</v>
      </c>
      <c r="E11">
        <v>2.1974</v>
      </c>
      <c r="F11">
        <v>1.3386</v>
      </c>
      <c r="G11">
        <v>1.2715000000000001</v>
      </c>
      <c r="H11">
        <v>1.4056999999999999</v>
      </c>
      <c r="I11" t="str">
        <f t="shared" si="0"/>
        <v>In Jul, absenteeism was significantly higher than expected among Males.</v>
      </c>
    </row>
    <row r="12" spans="1:9" x14ac:dyDescent="0.35">
      <c r="A12" t="s">
        <v>45</v>
      </c>
      <c r="B12" t="s">
        <v>10</v>
      </c>
      <c r="C12">
        <v>1.7715000000000001</v>
      </c>
      <c r="D12">
        <v>1.5548</v>
      </c>
      <c r="E12">
        <v>1.9882</v>
      </c>
      <c r="F12">
        <v>1.3812</v>
      </c>
      <c r="G12">
        <v>1.3069</v>
      </c>
      <c r="H12">
        <v>1.4555</v>
      </c>
      <c r="I12" t="str">
        <f t="shared" si="0"/>
        <v>In Aug, absenteeism was significantly higher than expected among Males.</v>
      </c>
    </row>
    <row r="13" spans="1:9" x14ac:dyDescent="0.35">
      <c r="A13" t="s">
        <v>45</v>
      </c>
      <c r="B13" t="s">
        <v>11</v>
      </c>
      <c r="C13">
        <v>1.3363</v>
      </c>
      <c r="D13">
        <v>1.1489</v>
      </c>
      <c r="E13">
        <v>1.5237000000000001</v>
      </c>
      <c r="F13">
        <v>1.4750000000000001</v>
      </c>
      <c r="G13">
        <v>1.3987000000000001</v>
      </c>
      <c r="H13">
        <v>1.5511999999999999</v>
      </c>
      <c r="I13" t="str">
        <f t="shared" si="0"/>
        <v>In Sep, absenteeism was not significantly higher than expected among Males.</v>
      </c>
    </row>
    <row r="14" spans="1:9" x14ac:dyDescent="0.35">
      <c r="A14" t="s">
        <v>46</v>
      </c>
      <c r="B14" t="s">
        <v>0</v>
      </c>
      <c r="C14">
        <v>2.3195000000000001</v>
      </c>
      <c r="D14">
        <v>2.0815999999999999</v>
      </c>
      <c r="E14">
        <v>2.5575000000000001</v>
      </c>
      <c r="F14">
        <v>2.1875</v>
      </c>
      <c r="G14">
        <v>2.0800999999999998</v>
      </c>
      <c r="H14">
        <v>2.2949000000000002</v>
      </c>
      <c r="I14" t="str">
        <f t="shared" ref="I14:I25" si="1">IF(D14&gt;H14,"In "&amp;B14&amp;", absenteeism was significantly higher than expected among"&amp;" "&amp;A14&amp;"s.","In "&amp;B14&amp;", absenteeism was not significantly higher than expected among"&amp;" "&amp;A14&amp;"s.")</f>
        <v>In Oct, absenteeism was not significantly higher than expected among Females.</v>
      </c>
    </row>
    <row r="15" spans="1:9" x14ac:dyDescent="0.35">
      <c r="A15" t="s">
        <v>46</v>
      </c>
      <c r="B15" t="s">
        <v>1</v>
      </c>
      <c r="C15">
        <v>2.3106</v>
      </c>
      <c r="D15">
        <v>2.0928</v>
      </c>
      <c r="E15">
        <v>2.5285000000000002</v>
      </c>
      <c r="F15">
        <v>2.2475000000000001</v>
      </c>
      <c r="G15">
        <v>2.1543000000000001</v>
      </c>
      <c r="H15">
        <v>2.3408000000000002</v>
      </c>
      <c r="I15" t="str">
        <f t="shared" si="1"/>
        <v>In Nov, absenteeism was not significantly higher than expected among Females.</v>
      </c>
    </row>
    <row r="16" spans="1:9" x14ac:dyDescent="0.35">
      <c r="A16" t="s">
        <v>46</v>
      </c>
      <c r="B16" t="s">
        <v>2</v>
      </c>
      <c r="C16">
        <v>2.7090999999999998</v>
      </c>
      <c r="D16">
        <v>2.4251</v>
      </c>
      <c r="E16">
        <v>2.9931999999999999</v>
      </c>
      <c r="F16">
        <v>2.8759000000000001</v>
      </c>
      <c r="G16">
        <v>2.7683</v>
      </c>
      <c r="H16">
        <v>2.9834000000000001</v>
      </c>
      <c r="I16" t="str">
        <f t="shared" si="1"/>
        <v>In Dec, absenteeism was not significantly higher than expected among Females.</v>
      </c>
    </row>
    <row r="17" spans="1:9" x14ac:dyDescent="0.35">
      <c r="A17" t="s">
        <v>46</v>
      </c>
      <c r="B17" t="s">
        <v>3</v>
      </c>
      <c r="C17">
        <v>2.9596</v>
      </c>
      <c r="D17">
        <v>2.7761</v>
      </c>
      <c r="E17">
        <v>3.1431</v>
      </c>
      <c r="F17">
        <v>3.1646000000000001</v>
      </c>
      <c r="G17">
        <v>3.0495999999999999</v>
      </c>
      <c r="H17">
        <v>3.2795999999999998</v>
      </c>
      <c r="I17" t="str">
        <f t="shared" si="1"/>
        <v>In Jan, absenteeism was not significantly higher than expected among Females.</v>
      </c>
    </row>
    <row r="18" spans="1:9" x14ac:dyDescent="0.35">
      <c r="A18" t="s">
        <v>46</v>
      </c>
      <c r="B18" t="s">
        <v>4</v>
      </c>
      <c r="C18">
        <v>3.0106999999999999</v>
      </c>
      <c r="D18">
        <v>2.7275999999999998</v>
      </c>
      <c r="E18">
        <v>3.2936999999999999</v>
      </c>
      <c r="F18">
        <v>3.1166</v>
      </c>
      <c r="G18">
        <v>2.9803000000000002</v>
      </c>
      <c r="H18">
        <v>3.2528000000000001</v>
      </c>
      <c r="I18" t="str">
        <f t="shared" si="1"/>
        <v>In Feb, absenteeism was not significantly higher than expected among Females.</v>
      </c>
    </row>
    <row r="19" spans="1:9" x14ac:dyDescent="0.35">
      <c r="A19" t="s">
        <v>46</v>
      </c>
      <c r="B19" t="s">
        <v>5</v>
      </c>
      <c r="C19">
        <v>2.7602000000000002</v>
      </c>
      <c r="D19">
        <v>2.4967999999999999</v>
      </c>
      <c r="E19">
        <v>3.0234999999999999</v>
      </c>
      <c r="F19">
        <v>2.8241999999999998</v>
      </c>
      <c r="G19">
        <v>2.7029999999999998</v>
      </c>
      <c r="H19">
        <v>2.9455</v>
      </c>
      <c r="I19" t="str">
        <f t="shared" si="1"/>
        <v>In Mar, absenteeism was not significantly higher than expected among Females.</v>
      </c>
    </row>
    <row r="20" spans="1:9" x14ac:dyDescent="0.35">
      <c r="A20" t="s">
        <v>46</v>
      </c>
      <c r="B20" t="s">
        <v>6</v>
      </c>
      <c r="C20">
        <v>2.4464999999999999</v>
      </c>
      <c r="D20">
        <v>2.1614</v>
      </c>
      <c r="E20">
        <v>2.7315999999999998</v>
      </c>
      <c r="F20">
        <v>2.383</v>
      </c>
      <c r="G20">
        <v>2.2789999999999999</v>
      </c>
      <c r="H20">
        <v>2.4870000000000001</v>
      </c>
      <c r="I20" t="str">
        <f t="shared" si="1"/>
        <v>In Apr, absenteeism was not significantly higher than expected among Females.</v>
      </c>
    </row>
    <row r="21" spans="1:9" x14ac:dyDescent="0.35">
      <c r="A21" t="s">
        <v>46</v>
      </c>
      <c r="B21" t="s">
        <v>7</v>
      </c>
      <c r="C21">
        <v>2.0497000000000001</v>
      </c>
      <c r="D21">
        <v>1.8380000000000001</v>
      </c>
      <c r="E21">
        <v>2.2614000000000001</v>
      </c>
      <c r="F21">
        <v>2.2700999999999998</v>
      </c>
      <c r="G21">
        <v>2.1730999999999998</v>
      </c>
      <c r="H21">
        <v>2.3671000000000002</v>
      </c>
      <c r="I21" t="str">
        <f t="shared" si="1"/>
        <v>In May, absenteeism was not significantly higher than expected among Females.</v>
      </c>
    </row>
    <row r="22" spans="1:9" x14ac:dyDescent="0.35">
      <c r="A22" t="s">
        <v>46</v>
      </c>
      <c r="B22" t="s">
        <v>8</v>
      </c>
      <c r="C22">
        <v>1.8915</v>
      </c>
      <c r="D22">
        <v>1.6396999999999999</v>
      </c>
      <c r="E22">
        <v>2.1433</v>
      </c>
      <c r="F22">
        <v>2.0182000000000002</v>
      </c>
      <c r="G22">
        <v>1.9360999999999999</v>
      </c>
      <c r="H22">
        <v>2.1004</v>
      </c>
      <c r="I22" t="str">
        <f t="shared" si="1"/>
        <v>In Jun, absenteeism was not significantly higher than expected among Females.</v>
      </c>
    </row>
    <row r="23" spans="1:9" x14ac:dyDescent="0.35">
      <c r="A23" t="s">
        <v>46</v>
      </c>
      <c r="B23" t="s">
        <v>9</v>
      </c>
      <c r="C23">
        <v>2.4718</v>
      </c>
      <c r="D23">
        <v>2.1865999999999999</v>
      </c>
      <c r="E23">
        <v>2.7570999999999999</v>
      </c>
      <c r="F23">
        <v>1.6916</v>
      </c>
      <c r="G23">
        <v>1.6012</v>
      </c>
      <c r="H23">
        <v>1.782</v>
      </c>
      <c r="I23" t="str">
        <f t="shared" si="1"/>
        <v>In Jul, absenteeism was significantly higher than expected among Females.</v>
      </c>
    </row>
    <row r="24" spans="1:9" x14ac:dyDescent="0.35">
      <c r="A24" t="s">
        <v>46</v>
      </c>
      <c r="B24" t="s">
        <v>10</v>
      </c>
      <c r="C24">
        <v>2.0257000000000001</v>
      </c>
      <c r="D24">
        <v>1.8058000000000001</v>
      </c>
      <c r="E24">
        <v>2.2456</v>
      </c>
      <c r="F24">
        <v>1.8093999999999999</v>
      </c>
      <c r="G24">
        <v>1.7354000000000001</v>
      </c>
      <c r="H24">
        <v>1.8834</v>
      </c>
      <c r="I24" t="str">
        <f t="shared" si="1"/>
        <v>In Aug, absenteeism was not significantly higher than expected among Females.</v>
      </c>
    </row>
    <row r="25" spans="1:9" x14ac:dyDescent="0.35">
      <c r="A25" t="s">
        <v>46</v>
      </c>
      <c r="B25" t="s">
        <v>11</v>
      </c>
      <c r="C25">
        <v>1.6336999999999999</v>
      </c>
      <c r="D25">
        <v>1.427</v>
      </c>
      <c r="E25">
        <v>1.8405</v>
      </c>
      <c r="F25">
        <v>2.1154999999999999</v>
      </c>
      <c r="G25">
        <v>2.0230000000000001</v>
      </c>
      <c r="H25">
        <v>2.2080000000000002</v>
      </c>
      <c r="I25" t="str">
        <f t="shared" si="1"/>
        <v>In Sep, absenteeism was not significantly higher than expected among Females.</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E949-62D4-4278-814A-C84EE0779451}">
  <dimension ref="A1:M13"/>
  <sheetViews>
    <sheetView workbookViewId="0">
      <selection sqref="A1:M13"/>
    </sheetView>
  </sheetViews>
  <sheetFormatPr defaultRowHeight="14.5" x14ac:dyDescent="0.35"/>
  <cols>
    <col min="2" max="2" width="15.6328125" customWidth="1"/>
    <col min="3" max="3" width="44.54296875" customWidth="1"/>
    <col min="4" max="4" width="34.08984375" customWidth="1"/>
    <col min="5" max="5" width="19.36328125" customWidth="1"/>
    <col min="6" max="6" width="28.08984375" customWidth="1"/>
    <col min="7" max="7" width="41.7265625" customWidth="1"/>
    <col min="8" max="8" width="38.26953125" customWidth="1"/>
    <col min="9" max="9" width="36.6328125" customWidth="1"/>
    <col min="10" max="10" width="44.54296875" customWidth="1"/>
    <col min="11" max="11" width="22.6328125" customWidth="1"/>
    <col min="12" max="12" width="43.7265625" customWidth="1"/>
    <col min="13" max="13" width="9.08984375" customWidth="1"/>
  </cols>
  <sheetData>
    <row r="1" spans="1:13" x14ac:dyDescent="0.35">
      <c r="A1" t="s">
        <v>12</v>
      </c>
      <c r="B1" t="s">
        <v>47</v>
      </c>
      <c r="C1" t="s">
        <v>48</v>
      </c>
      <c r="D1" t="s">
        <v>49</v>
      </c>
      <c r="E1" t="s">
        <v>50</v>
      </c>
      <c r="F1" t="s">
        <v>51</v>
      </c>
      <c r="G1" t="s">
        <v>52</v>
      </c>
      <c r="H1" t="s">
        <v>53</v>
      </c>
      <c r="I1" t="s">
        <v>54</v>
      </c>
      <c r="J1" t="s">
        <v>55</v>
      </c>
      <c r="K1" t="s">
        <v>56</v>
      </c>
      <c r="L1" t="s">
        <v>57</v>
      </c>
      <c r="M1" t="s">
        <v>112</v>
      </c>
    </row>
    <row r="2" spans="1:13" x14ac:dyDescent="0.35">
      <c r="A2" t="s">
        <v>0</v>
      </c>
      <c r="B2">
        <v>1.89</v>
      </c>
      <c r="C2">
        <v>1.23</v>
      </c>
      <c r="D2">
        <v>1.74</v>
      </c>
      <c r="E2">
        <v>2.2000000000000002</v>
      </c>
      <c r="F2">
        <v>1.7</v>
      </c>
      <c r="G2">
        <v>2.57</v>
      </c>
      <c r="H2">
        <v>1.1499999999999999</v>
      </c>
      <c r="I2">
        <v>1.43</v>
      </c>
      <c r="J2">
        <v>2.35</v>
      </c>
      <c r="K2">
        <v>2.21</v>
      </c>
      <c r="L2">
        <v>2.85</v>
      </c>
      <c r="M2" t="str">
        <f t="shared" ref="M2:M13" si="0">"In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f>
        <v>In Oct, absenteeism by occupational group was highest among workers in Transportation and Material Moving Occupations. Absenteeism in this occupational group was higher than that of all occupations combined.</v>
      </c>
    </row>
    <row r="3" spans="1:13" x14ac:dyDescent="0.35">
      <c r="A3" t="s">
        <v>1</v>
      </c>
      <c r="B3">
        <v>1.9</v>
      </c>
      <c r="C3">
        <v>1.27</v>
      </c>
      <c r="D3">
        <v>1.82</v>
      </c>
      <c r="E3">
        <v>2.0499999999999998</v>
      </c>
      <c r="F3">
        <v>2.14</v>
      </c>
      <c r="G3">
        <v>2.4</v>
      </c>
      <c r="H3">
        <v>1.41</v>
      </c>
      <c r="I3">
        <v>1.59</v>
      </c>
      <c r="J3">
        <v>2.44</v>
      </c>
      <c r="K3">
        <v>2.25</v>
      </c>
      <c r="L3">
        <v>2.21</v>
      </c>
      <c r="M3" t="str">
        <f t="shared" si="0"/>
        <v>In Nov, absenteeism by occupational group was highest among workers in Installation, Maintenance, and Repair Occupations. Absenteeism in this occupational group was higher than that of all occupations combined.</v>
      </c>
    </row>
    <row r="4" spans="1:13" x14ac:dyDescent="0.35">
      <c r="A4" t="s">
        <v>2</v>
      </c>
      <c r="B4">
        <v>2.23</v>
      </c>
      <c r="C4">
        <v>1.78</v>
      </c>
      <c r="D4">
        <v>2.1</v>
      </c>
      <c r="E4">
        <v>2.54</v>
      </c>
      <c r="F4">
        <v>2.04</v>
      </c>
      <c r="G4">
        <v>2.7</v>
      </c>
      <c r="H4">
        <v>1.64</v>
      </c>
      <c r="I4">
        <v>2.23</v>
      </c>
      <c r="J4">
        <v>1.89</v>
      </c>
      <c r="K4">
        <v>2.54</v>
      </c>
      <c r="L4">
        <v>2.94</v>
      </c>
      <c r="M4" t="str">
        <f t="shared" si="0"/>
        <v>In Dec, absenteeism by occupational group was highest among workers in Transportation and Material Moving Occupations. Absenteeism in this occupational group was higher than that of all occupations combined.</v>
      </c>
    </row>
    <row r="5" spans="1:13" x14ac:dyDescent="0.35">
      <c r="A5" t="s">
        <v>3</v>
      </c>
      <c r="B5">
        <v>2.4300000000000002</v>
      </c>
      <c r="C5">
        <v>1.69</v>
      </c>
      <c r="D5">
        <v>2.2999999999999998</v>
      </c>
      <c r="E5">
        <v>3.01</v>
      </c>
      <c r="F5">
        <v>2.04</v>
      </c>
      <c r="G5">
        <v>2.95</v>
      </c>
      <c r="H5">
        <v>4.18</v>
      </c>
      <c r="I5">
        <v>3.06</v>
      </c>
      <c r="J5">
        <v>1.85</v>
      </c>
      <c r="K5">
        <v>2.84</v>
      </c>
      <c r="L5">
        <v>2.8</v>
      </c>
      <c r="M5" t="str">
        <f t="shared" si="0"/>
        <v>In Jan, absenteeism by occupational group was highest among workers in Farming, Fishing, and Forestry Occupations. Absenteeism in this occupational group was higher than that of all occupations combined.</v>
      </c>
    </row>
    <row r="6" spans="1:13" x14ac:dyDescent="0.35">
      <c r="A6" t="s">
        <v>4</v>
      </c>
      <c r="B6">
        <v>2.42</v>
      </c>
      <c r="C6">
        <v>1.84</v>
      </c>
      <c r="D6">
        <v>2.2599999999999998</v>
      </c>
      <c r="E6">
        <v>2.86</v>
      </c>
      <c r="F6">
        <v>2.31</v>
      </c>
      <c r="G6">
        <v>2.5</v>
      </c>
      <c r="H6">
        <v>3.7</v>
      </c>
      <c r="I6">
        <v>2.5</v>
      </c>
      <c r="J6">
        <v>2.77</v>
      </c>
      <c r="K6">
        <v>2.62</v>
      </c>
      <c r="L6">
        <v>3.14</v>
      </c>
      <c r="M6" t="str">
        <f t="shared" si="0"/>
        <v>In Feb, absenteeism by occupational group was highest among workers in Farming, Fishing, and Forestry Occupations. Absenteeism in this occupational group was higher than that of all occupations combined.</v>
      </c>
    </row>
    <row r="7" spans="1:13" x14ac:dyDescent="0.35">
      <c r="A7" t="s">
        <v>5</v>
      </c>
      <c r="B7">
        <v>2.4300000000000002</v>
      </c>
      <c r="C7">
        <v>1.61</v>
      </c>
      <c r="D7">
        <v>2.15</v>
      </c>
      <c r="E7">
        <v>2.94</v>
      </c>
      <c r="F7">
        <v>2.14</v>
      </c>
      <c r="G7">
        <v>3.01</v>
      </c>
      <c r="H7">
        <v>2.64</v>
      </c>
      <c r="I7">
        <v>2.2599999999999998</v>
      </c>
      <c r="J7">
        <v>3.51</v>
      </c>
      <c r="K7">
        <v>3.48</v>
      </c>
      <c r="L7">
        <v>3.07</v>
      </c>
      <c r="M7" t="str">
        <f t="shared" si="0"/>
        <v>In Mar, absenteeism by occupational group was highest among workers in Installation, Maintenance, and Repair Occupations. Absenteeism in this occupational group was higher than that of all occupations combined.</v>
      </c>
    </row>
    <row r="8" spans="1:13" x14ac:dyDescent="0.35">
      <c r="A8" t="s">
        <v>6</v>
      </c>
      <c r="B8">
        <v>2.21</v>
      </c>
      <c r="C8">
        <v>0.99</v>
      </c>
      <c r="D8">
        <v>1.72</v>
      </c>
      <c r="E8">
        <v>3.61</v>
      </c>
      <c r="F8">
        <v>2.12</v>
      </c>
      <c r="G8">
        <v>2.4700000000000002</v>
      </c>
      <c r="H8">
        <v>2.61</v>
      </c>
      <c r="I8">
        <v>2.95</v>
      </c>
      <c r="J8">
        <v>2.04</v>
      </c>
      <c r="K8">
        <v>3.73</v>
      </c>
      <c r="L8">
        <v>3.61</v>
      </c>
      <c r="M8" t="str">
        <f t="shared" si="0"/>
        <v>In Apr, absenteeism by occupational group was highest among workers in Production Occupations. Absenteeism in this occupational group was higher than that of all occupations combined.</v>
      </c>
    </row>
    <row r="9" spans="1:13" x14ac:dyDescent="0.35">
      <c r="A9" t="s">
        <v>7</v>
      </c>
      <c r="B9">
        <v>1.84</v>
      </c>
      <c r="C9">
        <v>0.89</v>
      </c>
      <c r="D9">
        <v>1.2</v>
      </c>
      <c r="E9">
        <v>2.74</v>
      </c>
      <c r="F9">
        <v>2.25</v>
      </c>
      <c r="G9">
        <v>2.15</v>
      </c>
      <c r="H9">
        <v>0.56000000000000005</v>
      </c>
      <c r="I9">
        <v>1.1200000000000001</v>
      </c>
      <c r="J9">
        <v>2.71</v>
      </c>
      <c r="K9">
        <v>3.55</v>
      </c>
      <c r="L9">
        <v>3.66</v>
      </c>
      <c r="M9" t="str">
        <f t="shared" si="0"/>
        <v>In May, absenteeism by occupational group was highest among workers in Transportation and Material Moving Occupations. Absenteeism in this occupational group was higher than that of all occupations combined.</v>
      </c>
    </row>
    <row r="10" spans="1:13" x14ac:dyDescent="0.35">
      <c r="A10" t="s">
        <v>8</v>
      </c>
      <c r="B10">
        <v>1.6</v>
      </c>
      <c r="C10">
        <v>1.1499999999999999</v>
      </c>
      <c r="D10">
        <v>1.07</v>
      </c>
      <c r="E10">
        <v>2.36</v>
      </c>
      <c r="F10">
        <v>1.8</v>
      </c>
      <c r="G10">
        <v>1.31</v>
      </c>
      <c r="H10">
        <v>1.68</v>
      </c>
      <c r="I10">
        <v>1.62</v>
      </c>
      <c r="J10">
        <v>2.0699999999999998</v>
      </c>
      <c r="K10">
        <v>2.92</v>
      </c>
      <c r="L10">
        <v>2.5299999999999998</v>
      </c>
      <c r="M10" t="str">
        <f t="shared" si="0"/>
        <v>In Jun, absenteeism by occupational group was highest among workers in Production Occupations. Absenteeism in this occupational group was higher than that of all occupations combined.</v>
      </c>
    </row>
    <row r="11" spans="1:13" x14ac:dyDescent="0.35">
      <c r="A11" t="s">
        <v>9</v>
      </c>
      <c r="B11">
        <v>2.1800000000000002</v>
      </c>
      <c r="C11">
        <v>1.39</v>
      </c>
      <c r="D11">
        <v>1.39</v>
      </c>
      <c r="E11">
        <v>3.18</v>
      </c>
      <c r="F11">
        <v>2.9</v>
      </c>
      <c r="G11">
        <v>2.37</v>
      </c>
      <c r="H11">
        <v>3.09</v>
      </c>
      <c r="I11">
        <v>2.81</v>
      </c>
      <c r="J11">
        <v>1.94</v>
      </c>
      <c r="K11">
        <v>3.05</v>
      </c>
      <c r="L11">
        <v>3.13</v>
      </c>
      <c r="M11" t="str">
        <f t="shared" si="0"/>
        <v>In Jul, absenteeism by occupational group was highest among workers in Service Occupations. Absenteeism in this occupational group was higher than that of all occupations combined.</v>
      </c>
    </row>
    <row r="12" spans="1:13" x14ac:dyDescent="0.35">
      <c r="A12" t="s">
        <v>10</v>
      </c>
      <c r="B12">
        <v>1.88</v>
      </c>
      <c r="C12">
        <v>1.17</v>
      </c>
      <c r="D12">
        <v>1.19</v>
      </c>
      <c r="E12">
        <v>2.72</v>
      </c>
      <c r="F12">
        <v>1.92</v>
      </c>
      <c r="G12">
        <v>2.33</v>
      </c>
      <c r="H12">
        <v>1.9</v>
      </c>
      <c r="I12">
        <v>2.6</v>
      </c>
      <c r="J12">
        <v>1.98</v>
      </c>
      <c r="K12">
        <v>2.94</v>
      </c>
      <c r="L12">
        <v>2.78</v>
      </c>
      <c r="M12" t="str">
        <f t="shared" si="0"/>
        <v>In Aug, absenteeism by occupational group was highest among workers in Production Occupations. Absenteeism in this occupational group was higher than that of all occupations combined.</v>
      </c>
    </row>
    <row r="13" spans="1:13" x14ac:dyDescent="0.35">
      <c r="A13" t="s">
        <v>11</v>
      </c>
      <c r="B13">
        <v>1.47</v>
      </c>
      <c r="C13">
        <v>0.85</v>
      </c>
      <c r="D13">
        <v>1.01</v>
      </c>
      <c r="E13">
        <v>2.02</v>
      </c>
      <c r="F13">
        <v>1.38</v>
      </c>
      <c r="G13">
        <v>1.42</v>
      </c>
      <c r="H13">
        <v>2.65</v>
      </c>
      <c r="I13">
        <v>2.09</v>
      </c>
      <c r="J13">
        <v>1.66</v>
      </c>
      <c r="K13">
        <v>2.89</v>
      </c>
      <c r="L13">
        <v>2.06</v>
      </c>
      <c r="M13" t="str">
        <f t="shared" si="0"/>
        <v>In Sep, absenteeism by occupational group was highest among workers in Production Occupations. Absenteeism in this occupational group was higher than that of all occupations combined.</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A1E5-0F7F-42A7-B2BD-DD5D742CEFA1}">
  <dimension ref="A1:I121"/>
  <sheetViews>
    <sheetView workbookViewId="0">
      <selection sqref="A1:I121"/>
    </sheetView>
  </sheetViews>
  <sheetFormatPr defaultRowHeight="14.5" x14ac:dyDescent="0.35"/>
  <cols>
    <col min="1" max="1" width="48.5429687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58</v>
      </c>
      <c r="B1" t="s">
        <v>12</v>
      </c>
      <c r="C1" t="s">
        <v>17</v>
      </c>
      <c r="D1" t="s">
        <v>18</v>
      </c>
      <c r="E1" t="s">
        <v>19</v>
      </c>
      <c r="F1" t="s">
        <v>20</v>
      </c>
      <c r="G1" t="s">
        <v>21</v>
      </c>
      <c r="H1" t="s">
        <v>22</v>
      </c>
      <c r="I1" t="s">
        <v>112</v>
      </c>
    </row>
    <row r="2" spans="1:9" x14ac:dyDescent="0.35">
      <c r="A2" t="s">
        <v>48</v>
      </c>
      <c r="B2" t="s">
        <v>0</v>
      </c>
      <c r="C2">
        <v>1.234</v>
      </c>
      <c r="D2">
        <v>0.999</v>
      </c>
      <c r="E2">
        <v>1.4690000000000001</v>
      </c>
      <c r="F2">
        <v>1.2644</v>
      </c>
      <c r="G2">
        <v>1.1458999999999999</v>
      </c>
      <c r="H2">
        <v>1.3829</v>
      </c>
      <c r="I2" t="str">
        <f t="shared" ref="I2:I13"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Management, Business, and Financial Occupations.</v>
      </c>
    </row>
    <row r="3" spans="1:9" x14ac:dyDescent="0.35">
      <c r="A3" t="s">
        <v>48</v>
      </c>
      <c r="B3" t="s">
        <v>1</v>
      </c>
      <c r="C3">
        <v>1.2728999999999999</v>
      </c>
      <c r="D3">
        <v>0.94279999999999997</v>
      </c>
      <c r="E3">
        <v>1.603</v>
      </c>
      <c r="F3">
        <v>1.2529999999999999</v>
      </c>
      <c r="G3">
        <v>1.1124000000000001</v>
      </c>
      <c r="H3">
        <v>1.3936999999999999</v>
      </c>
      <c r="I3" t="str">
        <f t="shared" si="0"/>
        <v>In Nov, absenteeism was not significantly higher than expected among workers in Management, Business, and Financial Occupations.</v>
      </c>
    </row>
    <row r="4" spans="1:9" x14ac:dyDescent="0.35">
      <c r="A4" t="s">
        <v>48</v>
      </c>
      <c r="B4" t="s">
        <v>2</v>
      </c>
      <c r="C4">
        <v>1.7773000000000001</v>
      </c>
      <c r="D4">
        <v>1.4992000000000001</v>
      </c>
      <c r="E4">
        <v>2.0552999999999999</v>
      </c>
      <c r="F4">
        <v>1.6781999999999999</v>
      </c>
      <c r="G4">
        <v>1.5622</v>
      </c>
      <c r="H4">
        <v>1.7941</v>
      </c>
      <c r="I4" t="str">
        <f t="shared" si="0"/>
        <v>In Dec, absenteeism was not significantly higher than expected among workers in Management, Business, and Financial Occupations.</v>
      </c>
    </row>
    <row r="5" spans="1:9" x14ac:dyDescent="0.35">
      <c r="A5" t="s">
        <v>48</v>
      </c>
      <c r="B5" t="s">
        <v>3</v>
      </c>
      <c r="C5">
        <v>1.6870000000000001</v>
      </c>
      <c r="D5">
        <v>1.3952</v>
      </c>
      <c r="E5">
        <v>1.9787999999999999</v>
      </c>
      <c r="F5">
        <v>2.0451999999999999</v>
      </c>
      <c r="G5">
        <v>1.8723000000000001</v>
      </c>
      <c r="H5">
        <v>2.2181000000000002</v>
      </c>
      <c r="I5" t="str">
        <f t="shared" si="0"/>
        <v>In Jan, absenteeism was not significantly higher than expected among workers in Management, Business, and Financial Occupations.</v>
      </c>
    </row>
    <row r="6" spans="1:9" x14ac:dyDescent="0.35">
      <c r="A6" t="s">
        <v>48</v>
      </c>
      <c r="B6" t="s">
        <v>4</v>
      </c>
      <c r="C6">
        <v>1.8439000000000001</v>
      </c>
      <c r="D6">
        <v>1.5991</v>
      </c>
      <c r="E6">
        <v>2.0888</v>
      </c>
      <c r="F6">
        <v>1.8259000000000001</v>
      </c>
      <c r="G6">
        <v>1.7048000000000001</v>
      </c>
      <c r="H6">
        <v>1.9471000000000001</v>
      </c>
      <c r="I6" t="str">
        <f t="shared" si="0"/>
        <v>In Feb, absenteeism was not significantly higher than expected among workers in Management, Business, and Financial Occupations.</v>
      </c>
    </row>
    <row r="7" spans="1:9" x14ac:dyDescent="0.35">
      <c r="A7" t="s">
        <v>48</v>
      </c>
      <c r="B7" t="s">
        <v>5</v>
      </c>
      <c r="C7">
        <v>1.6066</v>
      </c>
      <c r="D7">
        <v>1.2724</v>
      </c>
      <c r="E7">
        <v>1.9408000000000001</v>
      </c>
      <c r="F7">
        <v>1.6916</v>
      </c>
      <c r="G7">
        <v>1.5173000000000001</v>
      </c>
      <c r="H7">
        <v>1.8660000000000001</v>
      </c>
      <c r="I7" t="str">
        <f t="shared" si="0"/>
        <v>In Mar, absenteeism was not significantly higher than expected among workers in Management, Business, and Financial Occupations.</v>
      </c>
    </row>
    <row r="8" spans="1:9" x14ac:dyDescent="0.35">
      <c r="A8" t="s">
        <v>48</v>
      </c>
      <c r="B8" t="s">
        <v>6</v>
      </c>
      <c r="C8">
        <v>0.99250000000000005</v>
      </c>
      <c r="D8">
        <v>0.68300000000000005</v>
      </c>
      <c r="E8">
        <v>1.302</v>
      </c>
      <c r="F8">
        <v>1.4139999999999999</v>
      </c>
      <c r="G8">
        <v>1.2907999999999999</v>
      </c>
      <c r="H8">
        <v>1.5370999999999999</v>
      </c>
      <c r="I8" t="str">
        <f t="shared" si="0"/>
        <v>In Apr, absenteeism was not significantly higher than expected among workers in Management, Business, and Financial Occupations.</v>
      </c>
    </row>
    <row r="9" spans="1:9" x14ac:dyDescent="0.35">
      <c r="A9" t="s">
        <v>48</v>
      </c>
      <c r="B9" t="s">
        <v>7</v>
      </c>
      <c r="C9">
        <v>0.88560000000000005</v>
      </c>
      <c r="D9">
        <v>0.70489999999999997</v>
      </c>
      <c r="E9">
        <v>1.0664</v>
      </c>
      <c r="F9">
        <v>1.3199000000000001</v>
      </c>
      <c r="G9">
        <v>1.2239</v>
      </c>
      <c r="H9">
        <v>1.4158999999999999</v>
      </c>
      <c r="I9" t="str">
        <f t="shared" si="0"/>
        <v>In May, absenteeism was not significantly higher than expected among workers in Management, Business, and Financial Occupations.</v>
      </c>
    </row>
    <row r="10" spans="1:9" x14ac:dyDescent="0.35">
      <c r="A10" t="s">
        <v>48</v>
      </c>
      <c r="B10" t="s">
        <v>8</v>
      </c>
      <c r="C10">
        <v>1.1513</v>
      </c>
      <c r="D10">
        <v>0.86040000000000005</v>
      </c>
      <c r="E10">
        <v>1.4421999999999999</v>
      </c>
      <c r="F10">
        <v>1.1779999999999999</v>
      </c>
      <c r="G10">
        <v>1.0896999999999999</v>
      </c>
      <c r="H10">
        <v>1.2663</v>
      </c>
      <c r="I10" t="str">
        <f t="shared" si="0"/>
        <v>In Jun, absenteeism was not significantly higher than expected among workers in Management, Business, and Financial Occupations.</v>
      </c>
    </row>
    <row r="11" spans="1:9" x14ac:dyDescent="0.35">
      <c r="A11" t="s">
        <v>48</v>
      </c>
      <c r="B11" t="s">
        <v>9</v>
      </c>
      <c r="C11">
        <v>1.3908</v>
      </c>
      <c r="D11">
        <v>1.141</v>
      </c>
      <c r="E11">
        <v>1.6406000000000001</v>
      </c>
      <c r="F11">
        <v>1.0976999999999999</v>
      </c>
      <c r="G11">
        <v>0.97809999999999997</v>
      </c>
      <c r="H11">
        <v>1.2174</v>
      </c>
      <c r="I11" t="str">
        <f t="shared" si="0"/>
        <v>In Jul, absenteeism was not significantly higher than expected among workers in Management, Business, and Financial Occupations.</v>
      </c>
    </row>
    <row r="12" spans="1:9" x14ac:dyDescent="0.35">
      <c r="A12" t="s">
        <v>48</v>
      </c>
      <c r="B12" t="s">
        <v>10</v>
      </c>
      <c r="C12">
        <v>1.1685000000000001</v>
      </c>
      <c r="D12">
        <v>0.87119999999999997</v>
      </c>
      <c r="E12">
        <v>1.4658</v>
      </c>
      <c r="F12">
        <v>1.0148999999999999</v>
      </c>
      <c r="G12">
        <v>0.86760000000000004</v>
      </c>
      <c r="H12">
        <v>1.1621999999999999</v>
      </c>
      <c r="I12" t="str">
        <f t="shared" si="0"/>
        <v>In Aug, absenteeism was not significantly higher than expected among workers in Management, Business, and Financial Occupations.</v>
      </c>
    </row>
    <row r="13" spans="1:9" x14ac:dyDescent="0.35">
      <c r="A13" t="s">
        <v>48</v>
      </c>
      <c r="B13" t="s">
        <v>11</v>
      </c>
      <c r="C13">
        <v>0.84909999999999997</v>
      </c>
      <c r="D13">
        <v>0.53900000000000003</v>
      </c>
      <c r="E13">
        <v>1.1592</v>
      </c>
      <c r="F13">
        <v>1.2098</v>
      </c>
      <c r="G13">
        <v>1.1395</v>
      </c>
      <c r="H13">
        <v>1.2801</v>
      </c>
      <c r="I13" t="str">
        <f t="shared" si="0"/>
        <v>In Sep, absenteeism was not significantly higher than expected among workers in Management, Business, and Financial Occupations.</v>
      </c>
    </row>
    <row r="14" spans="1:9" x14ac:dyDescent="0.35">
      <c r="A14" t="s">
        <v>49</v>
      </c>
      <c r="B14" t="s">
        <v>0</v>
      </c>
      <c r="C14">
        <v>1.7367999999999999</v>
      </c>
      <c r="D14">
        <v>1.5498000000000001</v>
      </c>
      <c r="E14">
        <v>1.9237</v>
      </c>
      <c r="F14">
        <v>1.8028999999999999</v>
      </c>
      <c r="G14">
        <v>1.6471</v>
      </c>
      <c r="H14">
        <v>1.9585999999999999</v>
      </c>
      <c r="I14" t="str">
        <f t="shared" ref="I14:I70" si="1">IF(D14&gt;H14,"In "&amp;B14&amp;", absenteeism was significantly higher than expected among workers in"&amp;" "&amp;A14&amp;".","In "&amp;B14&amp;", absenteeism was not significantly higher than expected among workers in"&amp;" "&amp;A14&amp;".")</f>
        <v>In Oct, absenteeism was not significantly higher than expected among workers in Professional and Related Occupations.</v>
      </c>
    </row>
    <row r="15" spans="1:9" x14ac:dyDescent="0.35">
      <c r="A15" t="s">
        <v>49</v>
      </c>
      <c r="B15" t="s">
        <v>1</v>
      </c>
      <c r="C15">
        <v>1.8161</v>
      </c>
      <c r="D15">
        <v>1.5689</v>
      </c>
      <c r="E15">
        <v>2.0632999999999999</v>
      </c>
      <c r="F15">
        <v>1.6728000000000001</v>
      </c>
      <c r="G15">
        <v>1.5720000000000001</v>
      </c>
      <c r="H15">
        <v>1.7735000000000001</v>
      </c>
      <c r="I15" t="str">
        <f t="shared" si="1"/>
        <v>In Nov, absenteeism was not significantly higher than expected among workers in Professional and Related Occupations.</v>
      </c>
    </row>
    <row r="16" spans="1:9" x14ac:dyDescent="0.35">
      <c r="A16" t="s">
        <v>49</v>
      </c>
      <c r="B16" t="s">
        <v>2</v>
      </c>
      <c r="C16">
        <v>2.1004</v>
      </c>
      <c r="D16">
        <v>1.7950999999999999</v>
      </c>
      <c r="E16">
        <v>2.4056999999999999</v>
      </c>
      <c r="F16">
        <v>2.2658</v>
      </c>
      <c r="G16">
        <v>2.1276000000000002</v>
      </c>
      <c r="H16">
        <v>2.4041000000000001</v>
      </c>
      <c r="I16" t="str">
        <f t="shared" si="1"/>
        <v>In Dec, absenteeism was not significantly higher than expected among workers in Professional and Related Occupations.</v>
      </c>
    </row>
    <row r="17" spans="1:9" x14ac:dyDescent="0.35">
      <c r="A17" t="s">
        <v>49</v>
      </c>
      <c r="B17" t="s">
        <v>3</v>
      </c>
      <c r="C17">
        <v>2.3018000000000001</v>
      </c>
      <c r="D17">
        <v>2.0190999999999999</v>
      </c>
      <c r="E17">
        <v>2.5844999999999998</v>
      </c>
      <c r="F17">
        <v>2.4066000000000001</v>
      </c>
      <c r="G17">
        <v>2.2471999999999999</v>
      </c>
      <c r="H17">
        <v>2.5659999999999998</v>
      </c>
      <c r="I17" t="str">
        <f t="shared" si="1"/>
        <v>In Jan, absenteeism was not significantly higher than expected among workers in Professional and Related Occupations.</v>
      </c>
    </row>
    <row r="18" spans="1:9" x14ac:dyDescent="0.35">
      <c r="A18" t="s">
        <v>49</v>
      </c>
      <c r="B18" t="s">
        <v>4</v>
      </c>
      <c r="C18">
        <v>2.2639</v>
      </c>
      <c r="D18">
        <v>1.9339999999999999</v>
      </c>
      <c r="E18">
        <v>2.5937999999999999</v>
      </c>
      <c r="F18">
        <v>2.5068999999999999</v>
      </c>
      <c r="G18">
        <v>2.3481000000000001</v>
      </c>
      <c r="H18">
        <v>2.6657000000000002</v>
      </c>
      <c r="I18" t="str">
        <f t="shared" si="1"/>
        <v>In Feb, absenteeism was not significantly higher than expected among workers in Professional and Related Occupations.</v>
      </c>
    </row>
    <row r="19" spans="1:9" x14ac:dyDescent="0.35">
      <c r="A19" t="s">
        <v>49</v>
      </c>
      <c r="B19" t="s">
        <v>5</v>
      </c>
      <c r="C19">
        <v>2.1454</v>
      </c>
      <c r="D19">
        <v>1.8546</v>
      </c>
      <c r="E19">
        <v>2.4361000000000002</v>
      </c>
      <c r="F19">
        <v>2.1238000000000001</v>
      </c>
      <c r="G19">
        <v>2.0145</v>
      </c>
      <c r="H19">
        <v>2.2330000000000001</v>
      </c>
      <c r="I19" t="str">
        <f t="shared" si="1"/>
        <v>In Mar, absenteeism was not significantly higher than expected among workers in Professional and Related Occupations.</v>
      </c>
    </row>
    <row r="20" spans="1:9" x14ac:dyDescent="0.35">
      <c r="A20" t="s">
        <v>49</v>
      </c>
      <c r="B20" t="s">
        <v>6</v>
      </c>
      <c r="C20">
        <v>1.7216</v>
      </c>
      <c r="D20">
        <v>1.4593</v>
      </c>
      <c r="E20">
        <v>1.9839</v>
      </c>
      <c r="F20">
        <v>1.8214999999999999</v>
      </c>
      <c r="G20">
        <v>1.7121999999999999</v>
      </c>
      <c r="H20">
        <v>1.9309000000000001</v>
      </c>
      <c r="I20" t="str">
        <f t="shared" si="1"/>
        <v>In Apr, absenteeism was not significantly higher than expected among workers in Professional and Related Occupations.</v>
      </c>
    </row>
    <row r="21" spans="1:9" x14ac:dyDescent="0.35">
      <c r="A21" t="s">
        <v>49</v>
      </c>
      <c r="B21" t="s">
        <v>7</v>
      </c>
      <c r="C21">
        <v>1.2040999999999999</v>
      </c>
      <c r="D21">
        <v>0.93369999999999997</v>
      </c>
      <c r="E21">
        <v>1.4744999999999999</v>
      </c>
      <c r="F21">
        <v>1.6674</v>
      </c>
      <c r="G21">
        <v>1.5811999999999999</v>
      </c>
      <c r="H21">
        <v>1.7536</v>
      </c>
      <c r="I21" t="str">
        <f t="shared" si="1"/>
        <v>In May, absenteeism was not significantly higher than expected among workers in Professional and Related Occupations.</v>
      </c>
    </row>
    <row r="22" spans="1:9" x14ac:dyDescent="0.35">
      <c r="A22" t="s">
        <v>49</v>
      </c>
      <c r="B22" t="s">
        <v>8</v>
      </c>
      <c r="C22">
        <v>1.0652999999999999</v>
      </c>
      <c r="D22">
        <v>0.78710000000000002</v>
      </c>
      <c r="E22">
        <v>1.3435999999999999</v>
      </c>
      <c r="F22">
        <v>1.4737</v>
      </c>
      <c r="G22">
        <v>1.3641000000000001</v>
      </c>
      <c r="H22">
        <v>1.5832999999999999</v>
      </c>
      <c r="I22" t="str">
        <f t="shared" si="1"/>
        <v>In Jun, absenteeism was not significantly higher than expected among workers in Professional and Related Occupations.</v>
      </c>
    </row>
    <row r="23" spans="1:9" x14ac:dyDescent="0.35">
      <c r="A23" t="s">
        <v>49</v>
      </c>
      <c r="B23" t="s">
        <v>9</v>
      </c>
      <c r="C23">
        <v>1.3927</v>
      </c>
      <c r="D23">
        <v>1.1021000000000001</v>
      </c>
      <c r="E23">
        <v>1.6832</v>
      </c>
      <c r="F23">
        <v>1.2170000000000001</v>
      </c>
      <c r="G23">
        <v>1.1135999999999999</v>
      </c>
      <c r="H23">
        <v>1.3205</v>
      </c>
      <c r="I23" t="str">
        <f t="shared" si="1"/>
        <v>In Jul, absenteeism was not significantly higher than expected among workers in Professional and Related Occupations.</v>
      </c>
    </row>
    <row r="24" spans="1:9" x14ac:dyDescent="0.35">
      <c r="A24" t="s">
        <v>49</v>
      </c>
      <c r="B24" t="s">
        <v>10</v>
      </c>
      <c r="C24">
        <v>1.1856</v>
      </c>
      <c r="D24">
        <v>0.9153</v>
      </c>
      <c r="E24">
        <v>1.4558</v>
      </c>
      <c r="F24">
        <v>1.2413000000000001</v>
      </c>
      <c r="G24">
        <v>1.1251</v>
      </c>
      <c r="H24">
        <v>1.3573999999999999</v>
      </c>
      <c r="I24" t="str">
        <f t="shared" si="1"/>
        <v>In Aug, absenteeism was not significantly higher than expected among workers in Professional and Related Occupations.</v>
      </c>
    </row>
    <row r="25" spans="1:9" x14ac:dyDescent="0.35">
      <c r="A25" t="s">
        <v>49</v>
      </c>
      <c r="B25" t="s">
        <v>11</v>
      </c>
      <c r="C25">
        <v>1.0108999999999999</v>
      </c>
      <c r="D25">
        <v>0.80020000000000002</v>
      </c>
      <c r="E25">
        <v>1.2216</v>
      </c>
      <c r="F25">
        <v>1.5307999999999999</v>
      </c>
      <c r="G25">
        <v>1.3837999999999999</v>
      </c>
      <c r="H25">
        <v>1.6777</v>
      </c>
      <c r="I25" t="str">
        <f t="shared" si="1"/>
        <v>In Sep, absenteeism was not significantly higher than expected among workers in Professional and Related Occupations.</v>
      </c>
    </row>
    <row r="26" spans="1:9" x14ac:dyDescent="0.35">
      <c r="A26" t="s">
        <v>50</v>
      </c>
      <c r="B26" t="s">
        <v>0</v>
      </c>
      <c r="C26">
        <v>2.2039</v>
      </c>
      <c r="D26">
        <v>1.8125</v>
      </c>
      <c r="E26">
        <v>2.5952000000000002</v>
      </c>
      <c r="F26">
        <v>2.2584</v>
      </c>
      <c r="G26">
        <v>2.0920000000000001</v>
      </c>
      <c r="H26">
        <v>2.4247000000000001</v>
      </c>
      <c r="I26" t="str">
        <f t="shared" si="1"/>
        <v>In Oct, absenteeism was not significantly higher than expected among workers in Service Occupations.</v>
      </c>
    </row>
    <row r="27" spans="1:9" x14ac:dyDescent="0.35">
      <c r="A27" t="s">
        <v>50</v>
      </c>
      <c r="B27" t="s">
        <v>1</v>
      </c>
      <c r="C27">
        <v>2.0529000000000002</v>
      </c>
      <c r="D27">
        <v>1.7009000000000001</v>
      </c>
      <c r="E27">
        <v>2.4047999999999998</v>
      </c>
      <c r="F27">
        <v>2.2734999999999999</v>
      </c>
      <c r="G27">
        <v>2.0823</v>
      </c>
      <c r="H27">
        <v>2.4647000000000001</v>
      </c>
      <c r="I27" t="str">
        <f t="shared" si="1"/>
        <v>In Nov, absenteeism was not significantly higher than expected among workers in Service Occupations.</v>
      </c>
    </row>
    <row r="28" spans="1:9" x14ac:dyDescent="0.35">
      <c r="A28" t="s">
        <v>50</v>
      </c>
      <c r="B28" t="s">
        <v>2</v>
      </c>
      <c r="C28">
        <v>2.5409000000000002</v>
      </c>
      <c r="D28">
        <v>2.1259000000000001</v>
      </c>
      <c r="E28">
        <v>2.9559000000000002</v>
      </c>
      <c r="F28">
        <v>3.0028000000000001</v>
      </c>
      <c r="G28">
        <v>2.7645</v>
      </c>
      <c r="H28">
        <v>3.2410000000000001</v>
      </c>
      <c r="I28" t="str">
        <f t="shared" si="1"/>
        <v>In Dec, absenteeism was not significantly higher than expected among workers in Service Occupations.</v>
      </c>
    </row>
    <row r="29" spans="1:9" x14ac:dyDescent="0.35">
      <c r="A29" t="s">
        <v>50</v>
      </c>
      <c r="B29" t="s">
        <v>3</v>
      </c>
      <c r="C29">
        <v>3.0091000000000001</v>
      </c>
      <c r="D29">
        <v>2.3273999999999999</v>
      </c>
      <c r="E29">
        <v>3.6909000000000001</v>
      </c>
      <c r="F29">
        <v>3.0964</v>
      </c>
      <c r="G29">
        <v>2.8978000000000002</v>
      </c>
      <c r="H29">
        <v>3.2949999999999999</v>
      </c>
      <c r="I29" t="str">
        <f t="shared" si="1"/>
        <v>In Jan, absenteeism was not significantly higher than expected among workers in Service Occupations.</v>
      </c>
    </row>
    <row r="30" spans="1:9" x14ac:dyDescent="0.35">
      <c r="A30" t="s">
        <v>50</v>
      </c>
      <c r="B30" t="s">
        <v>4</v>
      </c>
      <c r="C30">
        <v>2.8635999999999999</v>
      </c>
      <c r="D30">
        <v>2.2726000000000002</v>
      </c>
      <c r="E30">
        <v>3.4546000000000001</v>
      </c>
      <c r="F30">
        <v>2.8843000000000001</v>
      </c>
      <c r="G30">
        <v>2.694</v>
      </c>
      <c r="H30">
        <v>3.0746000000000002</v>
      </c>
      <c r="I30" t="str">
        <f t="shared" si="1"/>
        <v>In Feb, absenteeism was not significantly higher than expected among workers in Service Occupations.</v>
      </c>
    </row>
    <row r="31" spans="1:9" x14ac:dyDescent="0.35">
      <c r="A31" t="s">
        <v>50</v>
      </c>
      <c r="B31" t="s">
        <v>5</v>
      </c>
      <c r="C31">
        <v>2.9397000000000002</v>
      </c>
      <c r="D31">
        <v>2.5022000000000002</v>
      </c>
      <c r="E31">
        <v>3.3772000000000002</v>
      </c>
      <c r="F31">
        <v>2.7122999999999999</v>
      </c>
      <c r="G31">
        <v>2.5508999999999999</v>
      </c>
      <c r="H31">
        <v>2.8736999999999999</v>
      </c>
      <c r="I31" t="str">
        <f t="shared" si="1"/>
        <v>In Mar, absenteeism was not significantly higher than expected among workers in Service Occupations.</v>
      </c>
    </row>
    <row r="32" spans="1:9" x14ac:dyDescent="0.35">
      <c r="A32" t="s">
        <v>50</v>
      </c>
      <c r="B32" t="s">
        <v>6</v>
      </c>
      <c r="C32">
        <v>3.6110000000000002</v>
      </c>
      <c r="D32">
        <v>2.7077</v>
      </c>
      <c r="E32">
        <v>4.5144000000000002</v>
      </c>
      <c r="F32">
        <v>2.3249</v>
      </c>
      <c r="G32">
        <v>2.1566999999999998</v>
      </c>
      <c r="H32">
        <v>2.4929999999999999</v>
      </c>
      <c r="I32" t="str">
        <f t="shared" si="1"/>
        <v>In Apr, absenteeism was significantly higher than expected among workers in Service Occupations.</v>
      </c>
    </row>
    <row r="33" spans="1:9" x14ac:dyDescent="0.35">
      <c r="A33" t="s">
        <v>50</v>
      </c>
      <c r="B33" t="s">
        <v>7</v>
      </c>
      <c r="C33">
        <v>2.7391000000000001</v>
      </c>
      <c r="D33">
        <v>1.9742999999999999</v>
      </c>
      <c r="E33">
        <v>3.504</v>
      </c>
      <c r="F33">
        <v>2.2238000000000002</v>
      </c>
      <c r="G33">
        <v>2.0552000000000001</v>
      </c>
      <c r="H33">
        <v>2.3923999999999999</v>
      </c>
      <c r="I33" t="str">
        <f t="shared" si="1"/>
        <v>In May, absenteeism was not significantly higher than expected among workers in Service Occupations.</v>
      </c>
    </row>
    <row r="34" spans="1:9" x14ac:dyDescent="0.35">
      <c r="A34" t="s">
        <v>50</v>
      </c>
      <c r="B34" t="s">
        <v>8</v>
      </c>
      <c r="C34">
        <v>2.3614999999999999</v>
      </c>
      <c r="D34">
        <v>1.8007</v>
      </c>
      <c r="E34">
        <v>2.9222000000000001</v>
      </c>
      <c r="F34">
        <v>1.9507000000000001</v>
      </c>
      <c r="G34">
        <v>1.8122</v>
      </c>
      <c r="H34">
        <v>2.0891000000000002</v>
      </c>
      <c r="I34" t="str">
        <f t="shared" si="1"/>
        <v>In Jun, absenteeism was not significantly higher than expected among workers in Service Occupations.</v>
      </c>
    </row>
    <row r="35" spans="1:9" x14ac:dyDescent="0.35">
      <c r="A35" t="s">
        <v>50</v>
      </c>
      <c r="B35" t="s">
        <v>9</v>
      </c>
      <c r="C35">
        <v>3.1802999999999999</v>
      </c>
      <c r="D35">
        <v>2.6206999999999998</v>
      </c>
      <c r="E35">
        <v>3.7399</v>
      </c>
      <c r="F35">
        <v>1.8992</v>
      </c>
      <c r="G35">
        <v>1.712</v>
      </c>
      <c r="H35">
        <v>2.0863</v>
      </c>
      <c r="I35" t="str">
        <f t="shared" si="1"/>
        <v>In Jul, absenteeism was significantly higher than expected among workers in Service Occupations.</v>
      </c>
    </row>
    <row r="36" spans="1:9" x14ac:dyDescent="0.35">
      <c r="A36" t="s">
        <v>50</v>
      </c>
      <c r="B36" t="s">
        <v>10</v>
      </c>
      <c r="C36">
        <v>2.7242000000000002</v>
      </c>
      <c r="D36">
        <v>2.2078000000000002</v>
      </c>
      <c r="E36">
        <v>3.2406000000000001</v>
      </c>
      <c r="F36">
        <v>1.9751000000000001</v>
      </c>
      <c r="G36">
        <v>1.8183</v>
      </c>
      <c r="H36">
        <v>2.1320000000000001</v>
      </c>
      <c r="I36" t="str">
        <f t="shared" si="1"/>
        <v>In Aug, absenteeism was significantly higher than expected among workers in Service Occupations.</v>
      </c>
    </row>
    <row r="37" spans="1:9" x14ac:dyDescent="0.35">
      <c r="A37" t="s">
        <v>50</v>
      </c>
      <c r="B37" t="s">
        <v>11</v>
      </c>
      <c r="C37">
        <v>2.0207999999999999</v>
      </c>
      <c r="D37">
        <v>1.6089</v>
      </c>
      <c r="E37">
        <v>2.4325999999999999</v>
      </c>
      <c r="F37">
        <v>2.2206000000000001</v>
      </c>
      <c r="G37">
        <v>2.0493000000000001</v>
      </c>
      <c r="H37">
        <v>2.3919999999999999</v>
      </c>
      <c r="I37" t="str">
        <f t="shared" si="1"/>
        <v>In Sep, absenteeism was not significantly higher than expected among workers in Service Occupations.</v>
      </c>
    </row>
    <row r="38" spans="1:9" x14ac:dyDescent="0.35">
      <c r="A38" t="s">
        <v>51</v>
      </c>
      <c r="B38" t="s">
        <v>0</v>
      </c>
      <c r="C38">
        <v>1.6955</v>
      </c>
      <c r="D38">
        <v>1.2842</v>
      </c>
      <c r="E38">
        <v>2.1067999999999998</v>
      </c>
      <c r="F38">
        <v>1.4752000000000001</v>
      </c>
      <c r="G38">
        <v>1.3091999999999999</v>
      </c>
      <c r="H38">
        <v>1.6412</v>
      </c>
      <c r="I38" t="str">
        <f t="shared" si="1"/>
        <v>In Oct, absenteeism was not significantly higher than expected among workers in Sales and Related Occupations.</v>
      </c>
    </row>
    <row r="39" spans="1:9" x14ac:dyDescent="0.35">
      <c r="A39" t="s">
        <v>51</v>
      </c>
      <c r="B39" t="s">
        <v>1</v>
      </c>
      <c r="C39">
        <v>2.1433</v>
      </c>
      <c r="D39">
        <v>1.6024</v>
      </c>
      <c r="E39">
        <v>2.6842000000000001</v>
      </c>
      <c r="F39">
        <v>1.5407999999999999</v>
      </c>
      <c r="G39">
        <v>1.3767</v>
      </c>
      <c r="H39">
        <v>1.7049000000000001</v>
      </c>
      <c r="I39" t="str">
        <f t="shared" si="1"/>
        <v>In Nov, absenteeism was not significantly higher than expected among workers in Sales and Related Occupations.</v>
      </c>
    </row>
    <row r="40" spans="1:9" x14ac:dyDescent="0.35">
      <c r="A40" t="s">
        <v>51</v>
      </c>
      <c r="B40" t="s">
        <v>2</v>
      </c>
      <c r="C40">
        <v>2.0390999999999999</v>
      </c>
      <c r="D40">
        <v>1.4789000000000001</v>
      </c>
      <c r="E40">
        <v>2.5992999999999999</v>
      </c>
      <c r="F40">
        <v>2.0743</v>
      </c>
      <c r="G40">
        <v>1.8676999999999999</v>
      </c>
      <c r="H40">
        <v>2.2808999999999999</v>
      </c>
      <c r="I40" t="str">
        <f t="shared" si="1"/>
        <v>In Dec, absenteeism was not significantly higher than expected among workers in Sales and Related Occupations.</v>
      </c>
    </row>
    <row r="41" spans="1:9" x14ac:dyDescent="0.35">
      <c r="A41" t="s">
        <v>51</v>
      </c>
      <c r="B41" t="s">
        <v>3</v>
      </c>
      <c r="C41">
        <v>2.0396999999999998</v>
      </c>
      <c r="D41">
        <v>1.5699000000000001</v>
      </c>
      <c r="E41">
        <v>2.5093999999999999</v>
      </c>
      <c r="F41">
        <v>2.2031999999999998</v>
      </c>
      <c r="G41">
        <v>2.0299</v>
      </c>
      <c r="H41">
        <v>2.3765000000000001</v>
      </c>
      <c r="I41" t="str">
        <f t="shared" si="1"/>
        <v>In Jan, absenteeism was not significantly higher than expected among workers in Sales and Related Occupations.</v>
      </c>
    </row>
    <row r="42" spans="1:9" x14ac:dyDescent="0.35">
      <c r="A42" t="s">
        <v>51</v>
      </c>
      <c r="B42" t="s">
        <v>4</v>
      </c>
      <c r="C42">
        <v>2.3064</v>
      </c>
      <c r="D42">
        <v>1.5399</v>
      </c>
      <c r="E42">
        <v>3.0728</v>
      </c>
      <c r="F42">
        <v>1.8385</v>
      </c>
      <c r="G42">
        <v>1.6539999999999999</v>
      </c>
      <c r="H42">
        <v>2.0230999999999999</v>
      </c>
      <c r="I42" t="str">
        <f t="shared" si="1"/>
        <v>In Feb, absenteeism was not significantly higher than expected among workers in Sales and Related Occupations.</v>
      </c>
    </row>
    <row r="43" spans="1:9" x14ac:dyDescent="0.35">
      <c r="A43" t="s">
        <v>51</v>
      </c>
      <c r="B43" t="s">
        <v>5</v>
      </c>
      <c r="C43">
        <v>2.1356999999999999</v>
      </c>
      <c r="D43">
        <v>1.6842999999999999</v>
      </c>
      <c r="E43">
        <v>2.5871</v>
      </c>
      <c r="F43">
        <v>1.9213</v>
      </c>
      <c r="G43">
        <v>1.6655</v>
      </c>
      <c r="H43">
        <v>2.177</v>
      </c>
      <c r="I43" t="str">
        <f t="shared" si="1"/>
        <v>In Mar, absenteeism was not significantly higher than expected among workers in Sales and Related Occupations.</v>
      </c>
    </row>
    <row r="44" spans="1:9" x14ac:dyDescent="0.35">
      <c r="A44" t="s">
        <v>51</v>
      </c>
      <c r="B44" t="s">
        <v>6</v>
      </c>
      <c r="C44">
        <v>2.1154000000000002</v>
      </c>
      <c r="D44">
        <v>1.6084000000000001</v>
      </c>
      <c r="E44">
        <v>2.6225000000000001</v>
      </c>
      <c r="F44">
        <v>1.6225000000000001</v>
      </c>
      <c r="G44">
        <v>1.4142999999999999</v>
      </c>
      <c r="H44">
        <v>1.8308</v>
      </c>
      <c r="I44" t="str">
        <f t="shared" si="1"/>
        <v>In Apr, absenteeism was not significantly higher than expected among workers in Sales and Related Occupations.</v>
      </c>
    </row>
    <row r="45" spans="1:9" x14ac:dyDescent="0.35">
      <c r="A45" t="s">
        <v>51</v>
      </c>
      <c r="B45" t="s">
        <v>7</v>
      </c>
      <c r="C45">
        <v>2.2456999999999998</v>
      </c>
      <c r="D45">
        <v>1.6156999999999999</v>
      </c>
      <c r="E45">
        <v>2.8755999999999999</v>
      </c>
      <c r="F45">
        <v>1.4907999999999999</v>
      </c>
      <c r="G45">
        <v>1.3092999999999999</v>
      </c>
      <c r="H45">
        <v>1.6722999999999999</v>
      </c>
      <c r="I45" t="str">
        <f t="shared" si="1"/>
        <v>In May, absenteeism was not significantly higher than expected among workers in Sales and Related Occupations.</v>
      </c>
    </row>
    <row r="46" spans="1:9" x14ac:dyDescent="0.35">
      <c r="A46" t="s">
        <v>51</v>
      </c>
      <c r="B46" t="s">
        <v>8</v>
      </c>
      <c r="C46">
        <v>1.8</v>
      </c>
      <c r="D46">
        <v>1.0190999999999999</v>
      </c>
      <c r="E46">
        <v>2.581</v>
      </c>
      <c r="F46">
        <v>1.4394</v>
      </c>
      <c r="G46">
        <v>1.2786</v>
      </c>
      <c r="H46">
        <v>1.6002000000000001</v>
      </c>
      <c r="I46" t="str">
        <f t="shared" si="1"/>
        <v>In Jun, absenteeism was not significantly higher than expected among workers in Sales and Related Occupations.</v>
      </c>
    </row>
    <row r="47" spans="1:9" x14ac:dyDescent="0.35">
      <c r="A47" t="s">
        <v>51</v>
      </c>
      <c r="B47" t="s">
        <v>9</v>
      </c>
      <c r="C47">
        <v>2.9022000000000001</v>
      </c>
      <c r="D47">
        <v>2.2351999999999999</v>
      </c>
      <c r="E47">
        <v>3.5691999999999999</v>
      </c>
      <c r="F47">
        <v>1.2878000000000001</v>
      </c>
      <c r="G47">
        <v>1.0915999999999999</v>
      </c>
      <c r="H47">
        <v>1.4841</v>
      </c>
      <c r="I47" t="str">
        <f t="shared" si="1"/>
        <v>In Jul, absenteeism was significantly higher than expected among workers in Sales and Related Occupations.</v>
      </c>
    </row>
    <row r="48" spans="1:9" x14ac:dyDescent="0.35">
      <c r="A48" t="s">
        <v>51</v>
      </c>
      <c r="B48" t="s">
        <v>10</v>
      </c>
      <c r="C48">
        <v>1.9192</v>
      </c>
      <c r="D48">
        <v>1.4084000000000001</v>
      </c>
      <c r="E48">
        <v>2.4300000000000002</v>
      </c>
      <c r="F48">
        <v>1.2845</v>
      </c>
      <c r="G48">
        <v>1.1216999999999999</v>
      </c>
      <c r="H48">
        <v>1.4473</v>
      </c>
      <c r="I48" t="str">
        <f t="shared" si="1"/>
        <v>In Aug, absenteeism was not significantly higher than expected among workers in Sales and Related Occupations.</v>
      </c>
    </row>
    <row r="49" spans="1:9" x14ac:dyDescent="0.35">
      <c r="A49" t="s">
        <v>51</v>
      </c>
      <c r="B49" t="s">
        <v>11</v>
      </c>
      <c r="C49">
        <v>1.3775999999999999</v>
      </c>
      <c r="D49">
        <v>1.0219</v>
      </c>
      <c r="E49">
        <v>1.7332000000000001</v>
      </c>
      <c r="F49">
        <v>1.6140000000000001</v>
      </c>
      <c r="G49">
        <v>1.46</v>
      </c>
      <c r="H49">
        <v>1.7681</v>
      </c>
      <c r="I49" t="str">
        <f t="shared" si="1"/>
        <v>In Sep, absenteeism was not significantly higher than expected among workers in Sales and Related Occupations.</v>
      </c>
    </row>
    <row r="50" spans="1:9" x14ac:dyDescent="0.35">
      <c r="A50" t="s">
        <v>52</v>
      </c>
      <c r="B50" t="s">
        <v>0</v>
      </c>
      <c r="C50">
        <v>2.5663999999999998</v>
      </c>
      <c r="D50">
        <v>2.0811999999999999</v>
      </c>
      <c r="E50">
        <v>3.0514999999999999</v>
      </c>
      <c r="F50">
        <v>2.1152000000000002</v>
      </c>
      <c r="G50">
        <v>1.9248000000000001</v>
      </c>
      <c r="H50">
        <v>2.3056000000000001</v>
      </c>
      <c r="I50" t="str">
        <f t="shared" si="1"/>
        <v>In Oct, absenteeism was not significantly higher than expected among workers in Office and Administrative Support Occupations.</v>
      </c>
    </row>
    <row r="51" spans="1:9" x14ac:dyDescent="0.35">
      <c r="A51" t="s">
        <v>52</v>
      </c>
      <c r="B51" t="s">
        <v>1</v>
      </c>
      <c r="C51">
        <v>2.3976999999999999</v>
      </c>
      <c r="D51">
        <v>2.0804</v>
      </c>
      <c r="E51">
        <v>2.7149999999999999</v>
      </c>
      <c r="F51">
        <v>2.3693</v>
      </c>
      <c r="G51">
        <v>2.1145</v>
      </c>
      <c r="H51">
        <v>2.6240999999999999</v>
      </c>
      <c r="I51" t="str">
        <f t="shared" si="1"/>
        <v>In Nov, absenteeism was not significantly higher than expected among workers in Office and Administrative Support Occupations.</v>
      </c>
    </row>
    <row r="52" spans="1:9" x14ac:dyDescent="0.35">
      <c r="A52" t="s">
        <v>52</v>
      </c>
      <c r="B52" t="s">
        <v>2</v>
      </c>
      <c r="C52">
        <v>2.6981999999999999</v>
      </c>
      <c r="D52">
        <v>2.2669999999999999</v>
      </c>
      <c r="E52">
        <v>3.1293000000000002</v>
      </c>
      <c r="F52">
        <v>2.8077000000000001</v>
      </c>
      <c r="G52">
        <v>2.5933999999999999</v>
      </c>
      <c r="H52">
        <v>3.0219</v>
      </c>
      <c r="I52" t="str">
        <f t="shared" si="1"/>
        <v>In Dec, absenteeism was not significantly higher than expected among workers in Office and Administrative Support Occupations.</v>
      </c>
    </row>
    <row r="53" spans="1:9" x14ac:dyDescent="0.35">
      <c r="A53" t="s">
        <v>52</v>
      </c>
      <c r="B53" t="s">
        <v>3</v>
      </c>
      <c r="C53">
        <v>2.9535999999999998</v>
      </c>
      <c r="D53">
        <v>2.2387000000000001</v>
      </c>
      <c r="E53">
        <v>3.6686000000000001</v>
      </c>
      <c r="F53">
        <v>3.1154000000000002</v>
      </c>
      <c r="G53">
        <v>2.8887</v>
      </c>
      <c r="H53">
        <v>3.3420999999999998</v>
      </c>
      <c r="I53" t="str">
        <f t="shared" si="1"/>
        <v>In Jan, absenteeism was not significantly higher than expected among workers in Office and Administrative Support Occupations.</v>
      </c>
    </row>
    <row r="54" spans="1:9" x14ac:dyDescent="0.35">
      <c r="A54" t="s">
        <v>52</v>
      </c>
      <c r="B54" t="s">
        <v>4</v>
      </c>
      <c r="C54">
        <v>2.5011000000000001</v>
      </c>
      <c r="D54">
        <v>2.073</v>
      </c>
      <c r="E54">
        <v>2.9293</v>
      </c>
      <c r="F54">
        <v>3.0705</v>
      </c>
      <c r="G54">
        <v>2.8033999999999999</v>
      </c>
      <c r="H54">
        <v>3.3374999999999999</v>
      </c>
      <c r="I54" t="str">
        <f t="shared" si="1"/>
        <v>In Feb, absenteeism was not significantly higher than expected among workers in Office and Administrative Support Occupations.</v>
      </c>
    </row>
    <row r="55" spans="1:9" x14ac:dyDescent="0.35">
      <c r="A55" t="s">
        <v>52</v>
      </c>
      <c r="B55" t="s">
        <v>5</v>
      </c>
      <c r="C55">
        <v>3.0087000000000002</v>
      </c>
      <c r="D55">
        <v>2.4742999999999999</v>
      </c>
      <c r="E55">
        <v>3.5432000000000001</v>
      </c>
      <c r="F55">
        <v>2.9845000000000002</v>
      </c>
      <c r="G55">
        <v>2.7766000000000002</v>
      </c>
      <c r="H55">
        <v>3.1924000000000001</v>
      </c>
      <c r="I55" t="str">
        <f t="shared" si="1"/>
        <v>In Mar, absenteeism was not significantly higher than expected among workers in Office and Administrative Support Occupations.</v>
      </c>
    </row>
    <row r="56" spans="1:9" x14ac:dyDescent="0.35">
      <c r="A56" t="s">
        <v>52</v>
      </c>
      <c r="B56" t="s">
        <v>6</v>
      </c>
      <c r="C56">
        <v>2.4735999999999998</v>
      </c>
      <c r="D56">
        <v>1.8152999999999999</v>
      </c>
      <c r="E56">
        <v>3.1318999999999999</v>
      </c>
      <c r="F56">
        <v>2.2789999999999999</v>
      </c>
      <c r="G56">
        <v>2.0840999999999998</v>
      </c>
      <c r="H56">
        <v>2.4739</v>
      </c>
      <c r="I56" t="str">
        <f t="shared" si="1"/>
        <v>In Apr, absenteeism was not significantly higher than expected among workers in Office and Administrative Support Occupations.</v>
      </c>
    </row>
    <row r="57" spans="1:9" x14ac:dyDescent="0.35">
      <c r="A57" t="s">
        <v>52</v>
      </c>
      <c r="B57" t="s">
        <v>7</v>
      </c>
      <c r="C57">
        <v>2.1480999999999999</v>
      </c>
      <c r="D57">
        <v>1.5906</v>
      </c>
      <c r="E57">
        <v>2.7056</v>
      </c>
      <c r="F57">
        <v>2.3969999999999998</v>
      </c>
      <c r="G57">
        <v>2.1930999999999998</v>
      </c>
      <c r="H57">
        <v>2.6008</v>
      </c>
      <c r="I57" t="str">
        <f t="shared" si="1"/>
        <v>In May, absenteeism was not significantly higher than expected among workers in Office and Administrative Support Occupations.</v>
      </c>
    </row>
    <row r="58" spans="1:9" x14ac:dyDescent="0.35">
      <c r="A58" t="s">
        <v>52</v>
      </c>
      <c r="B58" t="s">
        <v>8</v>
      </c>
      <c r="C58">
        <v>1.3149999999999999</v>
      </c>
      <c r="D58">
        <v>0.77500000000000002</v>
      </c>
      <c r="E58">
        <v>1.8549</v>
      </c>
      <c r="F58">
        <v>2.1585999999999999</v>
      </c>
      <c r="G58">
        <v>1.9674</v>
      </c>
      <c r="H58">
        <v>2.3498000000000001</v>
      </c>
      <c r="I58" t="str">
        <f t="shared" si="1"/>
        <v>In Jun, absenteeism was not significantly higher than expected among workers in Office and Administrative Support Occupations.</v>
      </c>
    </row>
    <row r="59" spans="1:9" x14ac:dyDescent="0.35">
      <c r="A59" t="s">
        <v>52</v>
      </c>
      <c r="B59" t="s">
        <v>9</v>
      </c>
      <c r="C59">
        <v>2.3668</v>
      </c>
      <c r="D59">
        <v>1.8183</v>
      </c>
      <c r="E59">
        <v>2.9152999999999998</v>
      </c>
      <c r="F59">
        <v>1.823</v>
      </c>
      <c r="G59">
        <v>1.6232</v>
      </c>
      <c r="H59">
        <v>2.0228000000000002</v>
      </c>
      <c r="I59" t="str">
        <f t="shared" si="1"/>
        <v>In Jul, absenteeism was not significantly higher than expected among workers in Office and Administrative Support Occupations.</v>
      </c>
    </row>
    <row r="60" spans="1:9" x14ac:dyDescent="0.35">
      <c r="A60" t="s">
        <v>52</v>
      </c>
      <c r="B60" t="s">
        <v>10</v>
      </c>
      <c r="C60">
        <v>2.3338000000000001</v>
      </c>
      <c r="D60">
        <v>1.7011000000000001</v>
      </c>
      <c r="E60">
        <v>2.9664999999999999</v>
      </c>
      <c r="F60">
        <v>2.1328999999999998</v>
      </c>
      <c r="G60">
        <v>1.9281999999999999</v>
      </c>
      <c r="H60">
        <v>2.3376999999999999</v>
      </c>
      <c r="I60" t="str">
        <f t="shared" si="1"/>
        <v>In Aug, absenteeism was not significantly higher than expected among workers in Office and Administrative Support Occupations.</v>
      </c>
    </row>
    <row r="61" spans="1:9" x14ac:dyDescent="0.35">
      <c r="A61" t="s">
        <v>52</v>
      </c>
      <c r="B61" t="s">
        <v>11</v>
      </c>
      <c r="C61">
        <v>1.4245000000000001</v>
      </c>
      <c r="D61">
        <v>0.97060000000000002</v>
      </c>
      <c r="E61">
        <v>1.8784000000000001</v>
      </c>
      <c r="F61">
        <v>2.2172999999999998</v>
      </c>
      <c r="G61">
        <v>1.9986999999999999</v>
      </c>
      <c r="H61">
        <v>2.4359000000000002</v>
      </c>
      <c r="I61" t="str">
        <f t="shared" si="1"/>
        <v>In Sep, absenteeism was not significantly higher than expected among workers in Office and Administrative Support Occupations.</v>
      </c>
    </row>
    <row r="62" spans="1:9" x14ac:dyDescent="0.35">
      <c r="A62" t="s">
        <v>53</v>
      </c>
      <c r="B62" t="s">
        <v>0</v>
      </c>
      <c r="C62">
        <v>1.1463000000000001</v>
      </c>
      <c r="D62">
        <v>0</v>
      </c>
      <c r="E62">
        <v>2.4138000000000002</v>
      </c>
      <c r="F62">
        <v>1.7236</v>
      </c>
      <c r="G62">
        <v>0.87790000000000001</v>
      </c>
      <c r="H62">
        <v>2.5693000000000001</v>
      </c>
      <c r="I62" t="str">
        <f t="shared" si="1"/>
        <v>In Oct, absenteeism was not significantly higher than expected among workers in Farming, Fishing, and Forestry Occupations.</v>
      </c>
    </row>
    <row r="63" spans="1:9" x14ac:dyDescent="0.35">
      <c r="A63" t="s">
        <v>53</v>
      </c>
      <c r="B63" t="s">
        <v>1</v>
      </c>
      <c r="C63">
        <v>1.4145000000000001</v>
      </c>
      <c r="D63">
        <v>0</v>
      </c>
      <c r="E63">
        <v>3.4676</v>
      </c>
      <c r="F63">
        <v>1.4202999999999999</v>
      </c>
      <c r="G63">
        <v>1.0387999999999999</v>
      </c>
      <c r="H63">
        <v>1.8019000000000001</v>
      </c>
      <c r="I63" t="str">
        <f t="shared" si="1"/>
        <v>In Nov, absenteeism was not significantly higher than expected among workers in Farming, Fishing, and Forestry Occupations.</v>
      </c>
    </row>
    <row r="64" spans="1:9" x14ac:dyDescent="0.35">
      <c r="A64" t="s">
        <v>53</v>
      </c>
      <c r="B64" t="s">
        <v>2</v>
      </c>
      <c r="C64">
        <v>1.6444000000000001</v>
      </c>
      <c r="D64">
        <v>0.13009999999999999</v>
      </c>
      <c r="E64">
        <v>3.1587000000000001</v>
      </c>
      <c r="F64">
        <v>1.5739000000000001</v>
      </c>
      <c r="G64">
        <v>0.91559999999999997</v>
      </c>
      <c r="H64">
        <v>2.2322000000000002</v>
      </c>
      <c r="I64" t="str">
        <f t="shared" si="1"/>
        <v>In Dec, absenteeism was not significantly higher than expected among workers in Farming, Fishing, and Forestry Occupations.</v>
      </c>
    </row>
    <row r="65" spans="1:9" x14ac:dyDescent="0.35">
      <c r="A65" t="s">
        <v>53</v>
      </c>
      <c r="B65" t="s">
        <v>3</v>
      </c>
      <c r="C65">
        <v>4.1779000000000002</v>
      </c>
      <c r="D65">
        <v>2.1185999999999998</v>
      </c>
      <c r="E65">
        <v>6.2373000000000003</v>
      </c>
      <c r="F65">
        <v>2.6221000000000001</v>
      </c>
      <c r="G65">
        <v>1.6268</v>
      </c>
      <c r="H65">
        <v>3.6175000000000002</v>
      </c>
      <c r="I65" t="str">
        <f t="shared" si="1"/>
        <v>In Jan, absenteeism was not significantly higher than expected among workers in Farming, Fishing, and Forestry Occupations.</v>
      </c>
    </row>
    <row r="66" spans="1:9" x14ac:dyDescent="0.35">
      <c r="A66" t="s">
        <v>53</v>
      </c>
      <c r="B66" t="s">
        <v>4</v>
      </c>
      <c r="C66">
        <v>3.7048999999999999</v>
      </c>
      <c r="D66">
        <v>0.92889999999999995</v>
      </c>
      <c r="E66">
        <v>6.4808000000000003</v>
      </c>
      <c r="F66">
        <v>3.0851000000000002</v>
      </c>
      <c r="G66">
        <v>2.3083999999999998</v>
      </c>
      <c r="H66">
        <v>3.8618000000000001</v>
      </c>
      <c r="I66" t="str">
        <f t="shared" si="1"/>
        <v>In Feb, absenteeism was not significantly higher than expected among workers in Farming, Fishing, and Forestry Occupations.</v>
      </c>
    </row>
    <row r="67" spans="1:9" x14ac:dyDescent="0.35">
      <c r="A67" t="s">
        <v>53</v>
      </c>
      <c r="B67" t="s">
        <v>5</v>
      </c>
      <c r="C67">
        <v>2.641</v>
      </c>
      <c r="D67">
        <v>0</v>
      </c>
      <c r="E67">
        <v>5.4240000000000004</v>
      </c>
      <c r="F67">
        <v>1.7548999999999999</v>
      </c>
      <c r="G67">
        <v>1.0804</v>
      </c>
      <c r="H67">
        <v>2.4293999999999998</v>
      </c>
      <c r="I67" t="str">
        <f t="shared" si="1"/>
        <v>In Mar, absenteeism was not significantly higher than expected among workers in Farming, Fishing, and Forestry Occupations.</v>
      </c>
    </row>
    <row r="68" spans="1:9" x14ac:dyDescent="0.35">
      <c r="A68" t="s">
        <v>53</v>
      </c>
      <c r="B68" t="s">
        <v>6</v>
      </c>
      <c r="C68">
        <v>2.6099000000000001</v>
      </c>
      <c r="D68">
        <v>0</v>
      </c>
      <c r="E68">
        <v>6.452</v>
      </c>
      <c r="F68">
        <v>2.0310999999999999</v>
      </c>
      <c r="G68">
        <v>0.98</v>
      </c>
      <c r="H68">
        <v>3.0821999999999998</v>
      </c>
      <c r="I68" t="str">
        <f t="shared" si="1"/>
        <v>In Apr, absenteeism was not significantly higher than expected among workers in Farming, Fishing, and Forestry Occupations.</v>
      </c>
    </row>
    <row r="69" spans="1:9" x14ac:dyDescent="0.35">
      <c r="A69" t="s">
        <v>53</v>
      </c>
      <c r="B69" t="s">
        <v>7</v>
      </c>
      <c r="C69">
        <v>0.56330000000000002</v>
      </c>
      <c r="D69">
        <v>0</v>
      </c>
      <c r="E69">
        <v>1.3344</v>
      </c>
      <c r="F69">
        <v>1.8454999999999999</v>
      </c>
      <c r="G69">
        <v>0.83799999999999997</v>
      </c>
      <c r="H69">
        <v>2.8530000000000002</v>
      </c>
      <c r="I69" t="str">
        <f t="shared" si="1"/>
        <v>In May, absenteeism was not significantly higher than expected among workers in Farming, Fishing, and Forestry Occupations.</v>
      </c>
    </row>
    <row r="70" spans="1:9" x14ac:dyDescent="0.35">
      <c r="A70" t="s">
        <v>53</v>
      </c>
      <c r="B70" t="s">
        <v>8</v>
      </c>
      <c r="C70">
        <v>1.6781999999999999</v>
      </c>
      <c r="D70">
        <v>0</v>
      </c>
      <c r="E70">
        <v>4.1969000000000003</v>
      </c>
      <c r="F70">
        <v>1.5949</v>
      </c>
      <c r="G70">
        <v>1.0508999999999999</v>
      </c>
      <c r="H70">
        <v>2.1389999999999998</v>
      </c>
      <c r="I70" t="str">
        <f t="shared" si="1"/>
        <v>In Jun, absenteeism was not significantly higher than expected among workers in Farming, Fishing, and Forestry Occupations.</v>
      </c>
    </row>
    <row r="71" spans="1:9" x14ac:dyDescent="0.35">
      <c r="A71" t="s">
        <v>53</v>
      </c>
      <c r="B71" t="s">
        <v>9</v>
      </c>
      <c r="C71">
        <v>3.0851000000000002</v>
      </c>
      <c r="D71">
        <v>0</v>
      </c>
      <c r="E71">
        <v>6.3456000000000001</v>
      </c>
      <c r="F71">
        <v>1.3285</v>
      </c>
      <c r="G71">
        <v>0.92249999999999999</v>
      </c>
      <c r="H71">
        <v>1.7344999999999999</v>
      </c>
      <c r="I71" t="str">
        <f>IF(D71&gt;H71,"In "&amp;B71&amp;", absenteeism was significantly higher than expected among workers in"&amp;" "&amp;A71&amp;".","In "&amp;B71&amp;", absenteeism was not significantly higher than expected among workers in"&amp;" "&amp;A71&amp;".")</f>
        <v>In Jul, absenteeism was not significantly higher than expected among workers in Farming, Fishing, and Forestry Occupations.</v>
      </c>
    </row>
    <row r="72" spans="1:9" x14ac:dyDescent="0.35">
      <c r="A72" t="s">
        <v>53</v>
      </c>
      <c r="B72" t="s">
        <v>10</v>
      </c>
      <c r="C72">
        <v>1.9015</v>
      </c>
      <c r="D72">
        <v>0.38329999999999997</v>
      </c>
      <c r="E72">
        <v>3.4197000000000002</v>
      </c>
      <c r="F72">
        <v>1.5019</v>
      </c>
      <c r="G72">
        <v>0.97409999999999997</v>
      </c>
      <c r="H72">
        <v>2.0297000000000001</v>
      </c>
      <c r="I72" t="str">
        <f>IF(D72&gt;H72,"In "&amp;B72&amp;", absenteeism was significantly higher than expected among workers in"&amp;" "&amp;A72&amp;".","In "&amp;B72&amp;", absenteeism was not significantly higher than expected among workers in"&amp;" "&amp;A72&amp;".")</f>
        <v>In Aug, absenteeism was not significantly higher than expected among workers in Farming, Fishing, and Forestry Occupations.</v>
      </c>
    </row>
    <row r="73" spans="1:9" x14ac:dyDescent="0.35">
      <c r="A73" t="s">
        <v>53</v>
      </c>
      <c r="B73" t="s">
        <v>11</v>
      </c>
      <c r="C73">
        <v>2.6534</v>
      </c>
      <c r="D73">
        <v>0.5887</v>
      </c>
      <c r="E73">
        <v>4.7180999999999997</v>
      </c>
      <c r="F73">
        <v>1.2271000000000001</v>
      </c>
      <c r="G73">
        <v>0.61670000000000003</v>
      </c>
      <c r="H73">
        <v>1.8374999999999999</v>
      </c>
      <c r="I73" t="str">
        <f>IF(D73&gt;H73,"In "&amp;B73&amp;", absenteeism was significantly higher than expected among workers in"&amp;" "&amp;A73&amp;".","In "&amp;B73&amp;", absenteeism was not significantly higher than expected among workers in"&amp;" "&amp;A73&amp;".")</f>
        <v>In Sep, absenteeism was not significantly higher than expected among workers in Farming, Fishing, and Forestry Occupations.</v>
      </c>
    </row>
    <row r="74" spans="1:9" x14ac:dyDescent="0.35">
      <c r="A74" t="s">
        <v>54</v>
      </c>
      <c r="B74" t="s">
        <v>0</v>
      </c>
      <c r="C74">
        <v>1.4294</v>
      </c>
      <c r="D74">
        <v>0.86309999999999998</v>
      </c>
      <c r="E74">
        <v>1.9956</v>
      </c>
      <c r="F74">
        <v>1.7757000000000001</v>
      </c>
      <c r="G74">
        <v>1.4972000000000001</v>
      </c>
      <c r="H74">
        <v>2.0541999999999998</v>
      </c>
      <c r="I74" t="str">
        <f t="shared" ref="I74:I121" si="2">IF(D74&gt;H74,"In "&amp;B74&amp;", absenteeism was significantly higher than expected among workers in"&amp;" "&amp;A74&amp;".","In "&amp;B74&amp;", absenteeism was not significantly higher than expected among workers in"&amp;" "&amp;A74&amp;".")</f>
        <v>In Oct, absenteeism was not significantly higher than expected among workers in Construction and Extraction Occupations.</v>
      </c>
    </row>
    <row r="75" spans="1:9" x14ac:dyDescent="0.35">
      <c r="A75" t="s">
        <v>54</v>
      </c>
      <c r="B75" t="s">
        <v>1</v>
      </c>
      <c r="C75">
        <v>1.5943000000000001</v>
      </c>
      <c r="D75">
        <v>0.97060000000000002</v>
      </c>
      <c r="E75">
        <v>2.2179000000000002</v>
      </c>
      <c r="F75">
        <v>1.8626</v>
      </c>
      <c r="G75">
        <v>1.6487000000000001</v>
      </c>
      <c r="H75">
        <v>2.0764999999999998</v>
      </c>
      <c r="I75" t="str">
        <f t="shared" si="2"/>
        <v>In Nov, absenteeism was not significantly higher than expected among workers in Construction and Extraction Occupations.</v>
      </c>
    </row>
    <row r="76" spans="1:9" x14ac:dyDescent="0.35">
      <c r="A76" t="s">
        <v>54</v>
      </c>
      <c r="B76" t="s">
        <v>2</v>
      </c>
      <c r="C76">
        <v>2.2323</v>
      </c>
      <c r="D76">
        <v>1.7237</v>
      </c>
      <c r="E76">
        <v>2.7408999999999999</v>
      </c>
      <c r="F76">
        <v>2.302</v>
      </c>
      <c r="G76">
        <v>2.0566</v>
      </c>
      <c r="H76">
        <v>2.5474000000000001</v>
      </c>
      <c r="I76" t="str">
        <f t="shared" si="2"/>
        <v>In Dec, absenteeism was not significantly higher than expected among workers in Construction and Extraction Occupations.</v>
      </c>
    </row>
    <row r="77" spans="1:9" x14ac:dyDescent="0.35">
      <c r="A77" t="s">
        <v>54</v>
      </c>
      <c r="B77" t="s">
        <v>3</v>
      </c>
      <c r="C77">
        <v>3.0636999999999999</v>
      </c>
      <c r="D77">
        <v>1.9887999999999999</v>
      </c>
      <c r="E77">
        <v>4.1387</v>
      </c>
      <c r="F77">
        <v>2.5952000000000002</v>
      </c>
      <c r="G77">
        <v>2.3012999999999999</v>
      </c>
      <c r="H77">
        <v>2.8891</v>
      </c>
      <c r="I77" t="str">
        <f t="shared" si="2"/>
        <v>In Jan, absenteeism was not significantly higher than expected among workers in Construction and Extraction Occupations.</v>
      </c>
    </row>
    <row r="78" spans="1:9" x14ac:dyDescent="0.35">
      <c r="A78" t="s">
        <v>54</v>
      </c>
      <c r="B78" t="s">
        <v>4</v>
      </c>
      <c r="C78">
        <v>2.4956</v>
      </c>
      <c r="D78">
        <v>1.7430000000000001</v>
      </c>
      <c r="E78">
        <v>3.2481</v>
      </c>
      <c r="F78">
        <v>2.6867000000000001</v>
      </c>
      <c r="G78">
        <v>2.3650000000000002</v>
      </c>
      <c r="H78">
        <v>3.0085000000000002</v>
      </c>
      <c r="I78" t="str">
        <f t="shared" si="2"/>
        <v>In Feb, absenteeism was not significantly higher than expected among workers in Construction and Extraction Occupations.</v>
      </c>
    </row>
    <row r="79" spans="1:9" x14ac:dyDescent="0.35">
      <c r="A79" t="s">
        <v>54</v>
      </c>
      <c r="B79" t="s">
        <v>5</v>
      </c>
      <c r="C79">
        <v>2.2648000000000001</v>
      </c>
      <c r="D79">
        <v>1.4193</v>
      </c>
      <c r="E79">
        <v>3.1103000000000001</v>
      </c>
      <c r="F79">
        <v>2.2677</v>
      </c>
      <c r="G79">
        <v>1.9464999999999999</v>
      </c>
      <c r="H79">
        <v>2.5889000000000002</v>
      </c>
      <c r="I79" t="str">
        <f t="shared" si="2"/>
        <v>In Mar, absenteeism was not significantly higher than expected among workers in Construction and Extraction Occupations.</v>
      </c>
    </row>
    <row r="80" spans="1:9" x14ac:dyDescent="0.35">
      <c r="A80" t="s">
        <v>54</v>
      </c>
      <c r="B80" t="s">
        <v>6</v>
      </c>
      <c r="C80">
        <v>2.9479000000000002</v>
      </c>
      <c r="D80">
        <v>1.8037000000000001</v>
      </c>
      <c r="E80">
        <v>4.0919999999999996</v>
      </c>
      <c r="F80">
        <v>1.9442999999999999</v>
      </c>
      <c r="G80">
        <v>1.7509999999999999</v>
      </c>
      <c r="H80">
        <v>2.1377000000000002</v>
      </c>
      <c r="I80" t="str">
        <f t="shared" si="2"/>
        <v>In Apr, absenteeism was not significantly higher than expected among workers in Construction and Extraction Occupations.</v>
      </c>
    </row>
    <row r="81" spans="1:9" x14ac:dyDescent="0.35">
      <c r="A81" t="s">
        <v>54</v>
      </c>
      <c r="B81" t="s">
        <v>7</v>
      </c>
      <c r="C81">
        <v>1.1234999999999999</v>
      </c>
      <c r="D81">
        <v>0.64980000000000004</v>
      </c>
      <c r="E81">
        <v>1.5972</v>
      </c>
      <c r="F81">
        <v>2.1938</v>
      </c>
      <c r="G81">
        <v>1.8415999999999999</v>
      </c>
      <c r="H81">
        <v>2.5459999999999998</v>
      </c>
      <c r="I81" t="str">
        <f t="shared" si="2"/>
        <v>In May, absenteeism was not significantly higher than expected among workers in Construction and Extraction Occupations.</v>
      </c>
    </row>
    <row r="82" spans="1:9" x14ac:dyDescent="0.35">
      <c r="A82" t="s">
        <v>54</v>
      </c>
      <c r="B82" t="s">
        <v>8</v>
      </c>
      <c r="C82">
        <v>1.6204000000000001</v>
      </c>
      <c r="D82">
        <v>0.82799999999999996</v>
      </c>
      <c r="E82">
        <v>2.4129</v>
      </c>
      <c r="F82">
        <v>1.8676999999999999</v>
      </c>
      <c r="G82">
        <v>1.5255000000000001</v>
      </c>
      <c r="H82">
        <v>2.2099000000000002</v>
      </c>
      <c r="I82" t="str">
        <f t="shared" si="2"/>
        <v>In Jun, absenteeism was not significantly higher than expected among workers in Construction and Extraction Occupations.</v>
      </c>
    </row>
    <row r="83" spans="1:9" x14ac:dyDescent="0.35">
      <c r="A83" t="s">
        <v>54</v>
      </c>
      <c r="B83" t="s">
        <v>9</v>
      </c>
      <c r="C83">
        <v>2.8068</v>
      </c>
      <c r="D83">
        <v>2.0449000000000002</v>
      </c>
      <c r="E83">
        <v>3.5687000000000002</v>
      </c>
      <c r="F83">
        <v>1.6459999999999999</v>
      </c>
      <c r="G83">
        <v>1.4603999999999999</v>
      </c>
      <c r="H83">
        <v>1.8315999999999999</v>
      </c>
      <c r="I83" t="str">
        <f t="shared" si="2"/>
        <v>In Jul, absenteeism was significantly higher than expected among workers in Construction and Extraction Occupations.</v>
      </c>
    </row>
    <row r="84" spans="1:9" x14ac:dyDescent="0.35">
      <c r="A84" t="s">
        <v>54</v>
      </c>
      <c r="B84" t="s">
        <v>10</v>
      </c>
      <c r="C84">
        <v>2.5977999999999999</v>
      </c>
      <c r="D84">
        <v>1.9496</v>
      </c>
      <c r="E84">
        <v>3.2458999999999998</v>
      </c>
      <c r="F84">
        <v>1.7365999999999999</v>
      </c>
      <c r="G84">
        <v>1.4821</v>
      </c>
      <c r="H84">
        <v>1.9910000000000001</v>
      </c>
      <c r="I84" t="str">
        <f t="shared" si="2"/>
        <v>In Aug, absenteeism was not significantly higher than expected among workers in Construction and Extraction Occupations.</v>
      </c>
    </row>
    <row r="85" spans="1:9" x14ac:dyDescent="0.35">
      <c r="A85" t="s">
        <v>54</v>
      </c>
      <c r="B85" t="s">
        <v>11</v>
      </c>
      <c r="C85">
        <v>2.0876999999999999</v>
      </c>
      <c r="D85">
        <v>1.4201999999999999</v>
      </c>
      <c r="E85">
        <v>2.7553000000000001</v>
      </c>
      <c r="F85">
        <v>1.8968</v>
      </c>
      <c r="G85">
        <v>1.7202999999999999</v>
      </c>
      <c r="H85">
        <v>2.0733000000000001</v>
      </c>
      <c r="I85" t="str">
        <f t="shared" si="2"/>
        <v>In Sep, absenteeism was not significantly higher than expected among workers in Construction and Extraction Occupations.</v>
      </c>
    </row>
    <row r="86" spans="1:9" x14ac:dyDescent="0.35">
      <c r="A86" t="s">
        <v>55</v>
      </c>
      <c r="B86" t="s">
        <v>0</v>
      </c>
      <c r="C86">
        <v>2.3534999999999999</v>
      </c>
      <c r="D86">
        <v>1.6133</v>
      </c>
      <c r="E86">
        <v>3.0935999999999999</v>
      </c>
      <c r="F86">
        <v>2.0108000000000001</v>
      </c>
      <c r="G86">
        <v>1.7185999999999999</v>
      </c>
      <c r="H86">
        <v>2.3029999999999999</v>
      </c>
      <c r="I86" t="str">
        <f t="shared" si="2"/>
        <v>In Oct, absenteeism was not significantly higher than expected among workers in Installation, Maintenance, and Repair Occupations.</v>
      </c>
    </row>
    <row r="87" spans="1:9" x14ac:dyDescent="0.35">
      <c r="A87" t="s">
        <v>55</v>
      </c>
      <c r="B87" t="s">
        <v>1</v>
      </c>
      <c r="C87">
        <v>2.4386999999999999</v>
      </c>
      <c r="D87">
        <v>1.6331</v>
      </c>
      <c r="E87">
        <v>3.2443</v>
      </c>
      <c r="F87">
        <v>2.3544</v>
      </c>
      <c r="G87">
        <v>2.0196000000000001</v>
      </c>
      <c r="H87">
        <v>2.6890999999999998</v>
      </c>
      <c r="I87" t="str">
        <f t="shared" si="2"/>
        <v>In Nov, absenteeism was not significantly higher than expected among workers in Installation, Maintenance, and Repair Occupations.</v>
      </c>
    </row>
    <row r="88" spans="1:9" x14ac:dyDescent="0.35">
      <c r="A88" t="s">
        <v>55</v>
      </c>
      <c r="B88" t="s">
        <v>2</v>
      </c>
      <c r="C88">
        <v>1.8856999999999999</v>
      </c>
      <c r="D88">
        <v>1.1852</v>
      </c>
      <c r="E88">
        <v>2.5861999999999998</v>
      </c>
      <c r="F88">
        <v>2.3807</v>
      </c>
      <c r="G88">
        <v>2.0478999999999998</v>
      </c>
      <c r="H88">
        <v>2.7136</v>
      </c>
      <c r="I88" t="str">
        <f t="shared" si="2"/>
        <v>In Dec, absenteeism was not significantly higher than expected among workers in Installation, Maintenance, and Repair Occupations.</v>
      </c>
    </row>
    <row r="89" spans="1:9" x14ac:dyDescent="0.35">
      <c r="A89" t="s">
        <v>55</v>
      </c>
      <c r="B89" t="s">
        <v>3</v>
      </c>
      <c r="C89">
        <v>1.8478000000000001</v>
      </c>
      <c r="D89">
        <v>0.98709999999999998</v>
      </c>
      <c r="E89">
        <v>2.7084999999999999</v>
      </c>
      <c r="F89">
        <v>2.6625000000000001</v>
      </c>
      <c r="G89">
        <v>2.3574000000000002</v>
      </c>
      <c r="H89">
        <v>2.9676999999999998</v>
      </c>
      <c r="I89" t="str">
        <f t="shared" si="2"/>
        <v>In Jan, absenteeism was not significantly higher than expected among workers in Installation, Maintenance, and Repair Occupations.</v>
      </c>
    </row>
    <row r="90" spans="1:9" x14ac:dyDescent="0.35">
      <c r="A90" t="s">
        <v>55</v>
      </c>
      <c r="B90" t="s">
        <v>4</v>
      </c>
      <c r="C90">
        <v>2.7686000000000002</v>
      </c>
      <c r="D90">
        <v>2.0529999999999999</v>
      </c>
      <c r="E90">
        <v>3.4842</v>
      </c>
      <c r="F90">
        <v>2.4542999999999999</v>
      </c>
      <c r="G90">
        <v>2.1011000000000002</v>
      </c>
      <c r="H90">
        <v>2.8075000000000001</v>
      </c>
      <c r="I90" t="str">
        <f t="shared" si="2"/>
        <v>In Feb, absenteeism was not significantly higher than expected among workers in Installation, Maintenance, and Repair Occupations.</v>
      </c>
    </row>
    <row r="91" spans="1:9" x14ac:dyDescent="0.35">
      <c r="A91" t="s">
        <v>55</v>
      </c>
      <c r="B91" t="s">
        <v>5</v>
      </c>
      <c r="C91">
        <v>3.5108999999999999</v>
      </c>
      <c r="D91">
        <v>2.3397999999999999</v>
      </c>
      <c r="E91">
        <v>4.6821000000000002</v>
      </c>
      <c r="F91">
        <v>2.3228</v>
      </c>
      <c r="G91">
        <v>1.9843</v>
      </c>
      <c r="H91">
        <v>2.6614</v>
      </c>
      <c r="I91" t="str">
        <f t="shared" si="2"/>
        <v>In Mar, absenteeism was not significantly higher than expected among workers in Installation, Maintenance, and Repair Occupations.</v>
      </c>
    </row>
    <row r="92" spans="1:9" x14ac:dyDescent="0.35">
      <c r="A92" t="s">
        <v>55</v>
      </c>
      <c r="B92" t="s">
        <v>6</v>
      </c>
      <c r="C92">
        <v>2.0387</v>
      </c>
      <c r="D92">
        <v>1.1805000000000001</v>
      </c>
      <c r="E92">
        <v>2.8969</v>
      </c>
      <c r="F92">
        <v>2.3919999999999999</v>
      </c>
      <c r="G92">
        <v>2.0032000000000001</v>
      </c>
      <c r="H92">
        <v>2.7808999999999999</v>
      </c>
      <c r="I92" t="str">
        <f t="shared" si="2"/>
        <v>In Apr, absenteeism was not significantly higher than expected among workers in Installation, Maintenance, and Repair Occupations.</v>
      </c>
    </row>
    <row r="93" spans="1:9" x14ac:dyDescent="0.35">
      <c r="A93" t="s">
        <v>55</v>
      </c>
      <c r="B93" t="s">
        <v>7</v>
      </c>
      <c r="C93">
        <v>2.7103000000000002</v>
      </c>
      <c r="D93">
        <v>1.7226999999999999</v>
      </c>
      <c r="E93">
        <v>3.6979000000000002</v>
      </c>
      <c r="F93">
        <v>2.0318999999999998</v>
      </c>
      <c r="G93">
        <v>1.6954</v>
      </c>
      <c r="H93">
        <v>2.3685</v>
      </c>
      <c r="I93" t="str">
        <f t="shared" si="2"/>
        <v>In May, absenteeism was not significantly higher than expected among workers in Installation, Maintenance, and Repair Occupations.</v>
      </c>
    </row>
    <row r="94" spans="1:9" x14ac:dyDescent="0.35">
      <c r="A94" t="s">
        <v>55</v>
      </c>
      <c r="B94" t="s">
        <v>8</v>
      </c>
      <c r="C94">
        <v>2.0750000000000002</v>
      </c>
      <c r="D94">
        <v>1.3013999999999999</v>
      </c>
      <c r="E94">
        <v>2.8485</v>
      </c>
      <c r="F94">
        <v>1.6529</v>
      </c>
      <c r="G94">
        <v>1.3072999999999999</v>
      </c>
      <c r="H94">
        <v>1.9985999999999999</v>
      </c>
      <c r="I94" t="str">
        <f t="shared" si="2"/>
        <v>In Jun, absenteeism was not significantly higher than expected among workers in Installation, Maintenance, and Repair Occupations.</v>
      </c>
    </row>
    <row r="95" spans="1:9" x14ac:dyDescent="0.35">
      <c r="A95" t="s">
        <v>55</v>
      </c>
      <c r="B95" t="s">
        <v>9</v>
      </c>
      <c r="C95">
        <v>1.9397</v>
      </c>
      <c r="D95">
        <v>1.2290000000000001</v>
      </c>
      <c r="E95">
        <v>2.6503999999999999</v>
      </c>
      <c r="F95">
        <v>1.6892</v>
      </c>
      <c r="G95">
        <v>1.4228000000000001</v>
      </c>
      <c r="H95">
        <v>1.9557</v>
      </c>
      <c r="I95" t="str">
        <f t="shared" si="2"/>
        <v>In Jul, absenteeism was not significantly higher than expected among workers in Installation, Maintenance, and Repair Occupations.</v>
      </c>
    </row>
    <row r="96" spans="1:9" x14ac:dyDescent="0.35">
      <c r="A96" t="s">
        <v>55</v>
      </c>
      <c r="B96" t="s">
        <v>10</v>
      </c>
      <c r="C96">
        <v>1.9831000000000001</v>
      </c>
      <c r="D96">
        <v>1.3428</v>
      </c>
      <c r="E96">
        <v>2.6234000000000002</v>
      </c>
      <c r="F96">
        <v>1.538</v>
      </c>
      <c r="G96">
        <v>1.3197000000000001</v>
      </c>
      <c r="H96">
        <v>1.7563</v>
      </c>
      <c r="I96" t="str">
        <f t="shared" si="2"/>
        <v>In Aug, absenteeism was not significantly higher than expected among workers in Installation, Maintenance, and Repair Occupations.</v>
      </c>
    </row>
    <row r="97" spans="1:9" x14ac:dyDescent="0.35">
      <c r="A97" t="s">
        <v>55</v>
      </c>
      <c r="B97" t="s">
        <v>11</v>
      </c>
      <c r="C97">
        <v>1.6637</v>
      </c>
      <c r="D97">
        <v>0.86739999999999995</v>
      </c>
      <c r="E97">
        <v>2.46</v>
      </c>
      <c r="F97">
        <v>1.8487</v>
      </c>
      <c r="G97">
        <v>1.5777000000000001</v>
      </c>
      <c r="H97">
        <v>2.1198000000000001</v>
      </c>
      <c r="I97" t="str">
        <f t="shared" si="2"/>
        <v>In Sep, absenteeism was not significantly higher than expected among workers in Installation, Maintenance, and Repair Occupations.</v>
      </c>
    </row>
    <row r="98" spans="1:9" x14ac:dyDescent="0.35">
      <c r="A98" t="s">
        <v>56</v>
      </c>
      <c r="B98" t="s">
        <v>0</v>
      </c>
      <c r="C98">
        <v>2.2119</v>
      </c>
      <c r="D98">
        <v>1.5103</v>
      </c>
      <c r="E98">
        <v>2.9135</v>
      </c>
      <c r="F98">
        <v>2.1383999999999999</v>
      </c>
      <c r="G98">
        <v>1.8868</v>
      </c>
      <c r="H98">
        <v>2.39</v>
      </c>
      <c r="I98" t="str">
        <f t="shared" si="2"/>
        <v>In Oct, absenteeism was not significantly higher than expected among workers in Production Occupations.</v>
      </c>
    </row>
    <row r="99" spans="1:9" x14ac:dyDescent="0.35">
      <c r="A99" t="s">
        <v>56</v>
      </c>
      <c r="B99" t="s">
        <v>1</v>
      </c>
      <c r="C99">
        <v>2.2498</v>
      </c>
      <c r="D99">
        <v>1.6061000000000001</v>
      </c>
      <c r="E99">
        <v>2.8935</v>
      </c>
      <c r="F99">
        <v>2.2134999999999998</v>
      </c>
      <c r="G99">
        <v>1.9736</v>
      </c>
      <c r="H99">
        <v>2.4533</v>
      </c>
      <c r="I99" t="str">
        <f t="shared" si="2"/>
        <v>In Nov, absenteeism was not significantly higher than expected among workers in Production Occupations.</v>
      </c>
    </row>
    <row r="100" spans="1:9" x14ac:dyDescent="0.35">
      <c r="A100" t="s">
        <v>56</v>
      </c>
      <c r="B100" t="s">
        <v>2</v>
      </c>
      <c r="C100">
        <v>2.5386000000000002</v>
      </c>
      <c r="D100">
        <v>2.0042</v>
      </c>
      <c r="E100">
        <v>3.0731000000000002</v>
      </c>
      <c r="F100">
        <v>2.4238</v>
      </c>
      <c r="G100">
        <v>2.1556999999999999</v>
      </c>
      <c r="H100">
        <v>2.6920000000000002</v>
      </c>
      <c r="I100" t="str">
        <f t="shared" si="2"/>
        <v>In Dec, absenteeism was not significantly higher than expected among workers in Production Occupations.</v>
      </c>
    </row>
    <row r="101" spans="1:9" x14ac:dyDescent="0.35">
      <c r="A101" t="s">
        <v>56</v>
      </c>
      <c r="B101" t="s">
        <v>3</v>
      </c>
      <c r="C101">
        <v>2.8439000000000001</v>
      </c>
      <c r="D101">
        <v>2.2671000000000001</v>
      </c>
      <c r="E101">
        <v>3.4207999999999998</v>
      </c>
      <c r="F101">
        <v>2.8929</v>
      </c>
      <c r="G101">
        <v>2.6110000000000002</v>
      </c>
      <c r="H101">
        <v>3.1747999999999998</v>
      </c>
      <c r="I101" t="str">
        <f t="shared" si="2"/>
        <v>In Jan, absenteeism was not significantly higher than expected among workers in Production Occupations.</v>
      </c>
    </row>
    <row r="102" spans="1:9" x14ac:dyDescent="0.35">
      <c r="A102" t="s">
        <v>56</v>
      </c>
      <c r="B102" t="s">
        <v>4</v>
      </c>
      <c r="C102">
        <v>2.6248999999999998</v>
      </c>
      <c r="D102">
        <v>2.1802999999999999</v>
      </c>
      <c r="E102">
        <v>3.0693999999999999</v>
      </c>
      <c r="F102">
        <v>3.1604000000000001</v>
      </c>
      <c r="G102">
        <v>2.927</v>
      </c>
      <c r="H102">
        <v>3.3936999999999999</v>
      </c>
      <c r="I102" t="str">
        <f t="shared" si="2"/>
        <v>In Feb, absenteeism was not significantly higher than expected among workers in Production Occupations.</v>
      </c>
    </row>
    <row r="103" spans="1:9" x14ac:dyDescent="0.35">
      <c r="A103" t="s">
        <v>56</v>
      </c>
      <c r="B103" t="s">
        <v>5</v>
      </c>
      <c r="C103">
        <v>3.4809000000000001</v>
      </c>
      <c r="D103">
        <v>2.5301999999999998</v>
      </c>
      <c r="E103">
        <v>4.4316000000000004</v>
      </c>
      <c r="F103">
        <v>2.7277999999999998</v>
      </c>
      <c r="G103">
        <v>2.4034</v>
      </c>
      <c r="H103">
        <v>3.0522</v>
      </c>
      <c r="I103" t="str">
        <f t="shared" si="2"/>
        <v>In Mar, absenteeism was not significantly higher than expected among workers in Production Occupations.</v>
      </c>
    </row>
    <row r="104" spans="1:9" x14ac:dyDescent="0.35">
      <c r="A104" t="s">
        <v>56</v>
      </c>
      <c r="B104" t="s">
        <v>6</v>
      </c>
      <c r="C104">
        <v>3.7250999999999999</v>
      </c>
      <c r="D104">
        <v>2.7309000000000001</v>
      </c>
      <c r="E104">
        <v>4.7192999999999996</v>
      </c>
      <c r="F104">
        <v>2.3441000000000001</v>
      </c>
      <c r="G104">
        <v>2.0436999999999999</v>
      </c>
      <c r="H104">
        <v>2.6446000000000001</v>
      </c>
      <c r="I104" t="str">
        <f t="shared" si="2"/>
        <v>In Apr, absenteeism was significantly higher than expected among workers in Production Occupations.</v>
      </c>
    </row>
    <row r="105" spans="1:9" x14ac:dyDescent="0.35">
      <c r="A105" t="s">
        <v>56</v>
      </c>
      <c r="B105" t="s">
        <v>7</v>
      </c>
      <c r="C105">
        <v>3.5543</v>
      </c>
      <c r="D105">
        <v>2.3523999999999998</v>
      </c>
      <c r="E105">
        <v>4.7561999999999998</v>
      </c>
      <c r="F105">
        <v>2.3020999999999998</v>
      </c>
      <c r="G105">
        <v>2.0590000000000002</v>
      </c>
      <c r="H105">
        <v>2.5451000000000001</v>
      </c>
      <c r="I105" t="str">
        <f t="shared" si="2"/>
        <v>In May, absenteeism was not significantly higher than expected among workers in Production Occupations.</v>
      </c>
    </row>
    <row r="106" spans="1:9" x14ac:dyDescent="0.35">
      <c r="A106" t="s">
        <v>56</v>
      </c>
      <c r="B106" t="s">
        <v>8</v>
      </c>
      <c r="C106">
        <v>2.9235000000000002</v>
      </c>
      <c r="D106">
        <v>1.9008</v>
      </c>
      <c r="E106">
        <v>3.9462000000000002</v>
      </c>
      <c r="F106">
        <v>2.1417999999999999</v>
      </c>
      <c r="G106">
        <v>1.9039999999999999</v>
      </c>
      <c r="H106">
        <v>2.3795999999999999</v>
      </c>
      <c r="I106" t="str">
        <f t="shared" si="2"/>
        <v>In Jun, absenteeism was not significantly higher than expected among workers in Production Occupations.</v>
      </c>
    </row>
    <row r="107" spans="1:9" x14ac:dyDescent="0.35">
      <c r="A107" t="s">
        <v>56</v>
      </c>
      <c r="B107" t="s">
        <v>9</v>
      </c>
      <c r="C107">
        <v>3.0548999999999999</v>
      </c>
      <c r="D107">
        <v>2.2709999999999999</v>
      </c>
      <c r="E107">
        <v>3.8389000000000002</v>
      </c>
      <c r="F107">
        <v>1.7813000000000001</v>
      </c>
      <c r="G107">
        <v>1.5322</v>
      </c>
      <c r="H107">
        <v>2.0303</v>
      </c>
      <c r="I107" t="str">
        <f t="shared" si="2"/>
        <v>In Jul, absenteeism was significantly higher than expected among workers in Production Occupations.</v>
      </c>
    </row>
    <row r="108" spans="1:9" x14ac:dyDescent="0.35">
      <c r="A108" t="s">
        <v>56</v>
      </c>
      <c r="B108" t="s">
        <v>10</v>
      </c>
      <c r="C108">
        <v>2.9424000000000001</v>
      </c>
      <c r="D108">
        <v>2.0585</v>
      </c>
      <c r="E108">
        <v>3.8262999999999998</v>
      </c>
      <c r="F108">
        <v>2.214</v>
      </c>
      <c r="G108">
        <v>1.9691000000000001</v>
      </c>
      <c r="H108">
        <v>2.4590000000000001</v>
      </c>
      <c r="I108" t="str">
        <f t="shared" si="2"/>
        <v>In Aug, absenteeism was not significantly higher than expected among workers in Production Occupations.</v>
      </c>
    </row>
    <row r="109" spans="1:9" x14ac:dyDescent="0.35">
      <c r="A109" t="s">
        <v>56</v>
      </c>
      <c r="B109" t="s">
        <v>11</v>
      </c>
      <c r="C109">
        <v>2.8910999999999998</v>
      </c>
      <c r="D109">
        <v>2.3936999999999999</v>
      </c>
      <c r="E109">
        <v>3.3885999999999998</v>
      </c>
      <c r="F109">
        <v>2.2286000000000001</v>
      </c>
      <c r="G109">
        <v>1.946</v>
      </c>
      <c r="H109">
        <v>2.5112000000000001</v>
      </c>
      <c r="I109" t="str">
        <f t="shared" si="2"/>
        <v>In Sep, absenteeism was not significantly higher than expected among workers in Production Occupations.</v>
      </c>
    </row>
    <row r="110" spans="1:9" x14ac:dyDescent="0.35">
      <c r="A110" t="s">
        <v>57</v>
      </c>
      <c r="B110" t="s">
        <v>0</v>
      </c>
      <c r="C110">
        <v>2.8500999999999999</v>
      </c>
      <c r="D110">
        <v>2.0527000000000002</v>
      </c>
      <c r="E110">
        <v>3.6475</v>
      </c>
      <c r="F110">
        <v>2.0527000000000002</v>
      </c>
      <c r="G110">
        <v>1.8050999999999999</v>
      </c>
      <c r="H110">
        <v>2.3003</v>
      </c>
      <c r="I110" t="str">
        <f t="shared" si="2"/>
        <v>In Oct, absenteeism was not significantly higher than expected among workers in Transportation and Material Moving Occupations.</v>
      </c>
    </row>
    <row r="111" spans="1:9" x14ac:dyDescent="0.35">
      <c r="A111" t="s">
        <v>57</v>
      </c>
      <c r="B111" t="s">
        <v>1</v>
      </c>
      <c r="C111">
        <v>2.2113</v>
      </c>
      <c r="D111">
        <v>1.4149</v>
      </c>
      <c r="E111">
        <v>3.0076999999999998</v>
      </c>
      <c r="F111">
        <v>2.2427999999999999</v>
      </c>
      <c r="G111">
        <v>1.9308000000000001</v>
      </c>
      <c r="H111">
        <v>2.5548000000000002</v>
      </c>
      <c r="I111" t="str">
        <f t="shared" si="2"/>
        <v>In Nov, absenteeism was not significantly higher than expected among workers in Transportation and Material Moving Occupations.</v>
      </c>
    </row>
    <row r="112" spans="1:9" x14ac:dyDescent="0.35">
      <c r="A112" t="s">
        <v>57</v>
      </c>
      <c r="B112" t="s">
        <v>2</v>
      </c>
      <c r="C112">
        <v>2.9403999999999999</v>
      </c>
      <c r="D112">
        <v>2.3875000000000002</v>
      </c>
      <c r="E112">
        <v>3.4931999999999999</v>
      </c>
      <c r="F112">
        <v>2.6143000000000001</v>
      </c>
      <c r="G112">
        <v>2.2397999999999998</v>
      </c>
      <c r="H112">
        <v>2.9887999999999999</v>
      </c>
      <c r="I112" t="str">
        <f t="shared" si="2"/>
        <v>In Dec, absenteeism was not significantly higher than expected among workers in Transportation and Material Moving Occupations.</v>
      </c>
    </row>
    <row r="113" spans="1:9" x14ac:dyDescent="0.35">
      <c r="A113" t="s">
        <v>57</v>
      </c>
      <c r="B113" t="s">
        <v>3</v>
      </c>
      <c r="C113">
        <v>2.8025000000000002</v>
      </c>
      <c r="D113">
        <v>1.8373999999999999</v>
      </c>
      <c r="E113">
        <v>3.7677</v>
      </c>
      <c r="F113">
        <v>2.7980999999999998</v>
      </c>
      <c r="G113">
        <v>2.5211000000000001</v>
      </c>
      <c r="H113">
        <v>3.0752000000000002</v>
      </c>
      <c r="I113" t="str">
        <f t="shared" si="2"/>
        <v>In Jan, absenteeism was not significantly higher than expected among workers in Transportation and Material Moving Occupations.</v>
      </c>
    </row>
    <row r="114" spans="1:9" x14ac:dyDescent="0.35">
      <c r="A114" t="s">
        <v>57</v>
      </c>
      <c r="B114" t="s">
        <v>4</v>
      </c>
      <c r="C114">
        <v>3.1400999999999999</v>
      </c>
      <c r="D114">
        <v>2.4474</v>
      </c>
      <c r="E114">
        <v>3.8328000000000002</v>
      </c>
      <c r="F114">
        <v>3.1566999999999998</v>
      </c>
      <c r="G114">
        <v>2.7458999999999998</v>
      </c>
      <c r="H114">
        <v>3.5674000000000001</v>
      </c>
      <c r="I114" t="str">
        <f t="shared" si="2"/>
        <v>In Feb, absenteeism was not significantly higher than expected among workers in Transportation and Material Moving Occupations.</v>
      </c>
    </row>
    <row r="115" spans="1:9" x14ac:dyDescent="0.35">
      <c r="A115" t="s">
        <v>57</v>
      </c>
      <c r="B115" t="s">
        <v>5</v>
      </c>
      <c r="C115">
        <v>3.0731000000000002</v>
      </c>
      <c r="D115">
        <v>2.2582</v>
      </c>
      <c r="E115">
        <v>3.8879999999999999</v>
      </c>
      <c r="F115">
        <v>2.3203999999999998</v>
      </c>
      <c r="G115">
        <v>2.0114999999999998</v>
      </c>
      <c r="H115">
        <v>2.6292</v>
      </c>
      <c r="I115" t="str">
        <f t="shared" si="2"/>
        <v>In Mar, absenteeism was not significantly higher than expected among workers in Transportation and Material Moving Occupations.</v>
      </c>
    </row>
    <row r="116" spans="1:9" x14ac:dyDescent="0.35">
      <c r="A116" t="s">
        <v>57</v>
      </c>
      <c r="B116" t="s">
        <v>6</v>
      </c>
      <c r="C116">
        <v>3.613</v>
      </c>
      <c r="D116">
        <v>2.6084999999999998</v>
      </c>
      <c r="E116">
        <v>4.6174999999999997</v>
      </c>
      <c r="F116">
        <v>2.5215999999999998</v>
      </c>
      <c r="G116">
        <v>2.1619000000000002</v>
      </c>
      <c r="H116">
        <v>2.8813</v>
      </c>
      <c r="I116" t="str">
        <f t="shared" si="2"/>
        <v>In Apr, absenteeism was not significantly higher than expected among workers in Transportation and Material Moving Occupations.</v>
      </c>
    </row>
    <row r="117" spans="1:9" x14ac:dyDescent="0.35">
      <c r="A117" t="s">
        <v>57</v>
      </c>
      <c r="B117" t="s">
        <v>7</v>
      </c>
      <c r="C117">
        <v>3.6646999999999998</v>
      </c>
      <c r="D117">
        <v>2.5137999999999998</v>
      </c>
      <c r="E117">
        <v>4.8155999999999999</v>
      </c>
      <c r="F117">
        <v>2.0771999999999999</v>
      </c>
      <c r="G117">
        <v>1.8583000000000001</v>
      </c>
      <c r="H117">
        <v>2.2961</v>
      </c>
      <c r="I117" t="str">
        <f t="shared" si="2"/>
        <v>In May, absenteeism was significantly higher than expected among workers in Transportation and Material Moving Occupations.</v>
      </c>
    </row>
    <row r="118" spans="1:9" x14ac:dyDescent="0.35">
      <c r="A118" t="s">
        <v>57</v>
      </c>
      <c r="B118" t="s">
        <v>8</v>
      </c>
      <c r="C118">
        <v>2.5312999999999999</v>
      </c>
      <c r="D118">
        <v>1.6029</v>
      </c>
      <c r="E118">
        <v>3.4596</v>
      </c>
      <c r="F118">
        <v>2.2130000000000001</v>
      </c>
      <c r="G118">
        <v>1.8358000000000001</v>
      </c>
      <c r="H118">
        <v>2.5901999999999998</v>
      </c>
      <c r="I118" t="str">
        <f t="shared" si="2"/>
        <v>In Jun, absenteeism was not significantly higher than expected among workers in Transportation and Material Moving Occupations.</v>
      </c>
    </row>
    <row r="119" spans="1:9" x14ac:dyDescent="0.35">
      <c r="A119" t="s">
        <v>57</v>
      </c>
      <c r="B119" t="s">
        <v>9</v>
      </c>
      <c r="C119">
        <v>3.1334</v>
      </c>
      <c r="D119">
        <v>2.3809999999999998</v>
      </c>
      <c r="E119">
        <v>3.8856999999999999</v>
      </c>
      <c r="F119">
        <v>1.8348</v>
      </c>
      <c r="G119">
        <v>1.5895999999999999</v>
      </c>
      <c r="H119">
        <v>2.08</v>
      </c>
      <c r="I119" t="str">
        <f t="shared" si="2"/>
        <v>In Jul, absenteeism was significantly higher than expected among workers in Transportation and Material Moving Occupations.</v>
      </c>
    </row>
    <row r="120" spans="1:9" x14ac:dyDescent="0.35">
      <c r="A120" t="s">
        <v>57</v>
      </c>
      <c r="B120" t="s">
        <v>10</v>
      </c>
      <c r="C120">
        <v>2.7770000000000001</v>
      </c>
      <c r="D120">
        <v>2.0819000000000001</v>
      </c>
      <c r="E120">
        <v>3.4722</v>
      </c>
      <c r="F120">
        <v>2.0186000000000002</v>
      </c>
      <c r="G120">
        <v>1.7522</v>
      </c>
      <c r="H120">
        <v>2.2850999999999999</v>
      </c>
      <c r="I120" t="str">
        <f t="shared" si="2"/>
        <v>In Aug, absenteeism was not significantly higher than expected among workers in Transportation and Material Moving Occupations.</v>
      </c>
    </row>
    <row r="121" spans="1:9" x14ac:dyDescent="0.35">
      <c r="A121" t="s">
        <v>57</v>
      </c>
      <c r="B121" t="s">
        <v>11</v>
      </c>
      <c r="C121">
        <v>2.06</v>
      </c>
      <c r="D121">
        <v>1.4709000000000001</v>
      </c>
      <c r="E121">
        <v>2.6490999999999998</v>
      </c>
      <c r="F121">
        <v>1.8641000000000001</v>
      </c>
      <c r="G121">
        <v>1.6704000000000001</v>
      </c>
      <c r="H121">
        <v>2.0577000000000001</v>
      </c>
      <c r="I121" t="str">
        <f t="shared" si="2"/>
        <v>In Sep, absenteeism was not significantly higher than expected among workers in Transportation and Material Moving Occupations.</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D21C-E754-41B4-9CD2-EABD7E1190C3}">
  <dimension ref="A1:P30"/>
  <sheetViews>
    <sheetView workbookViewId="0">
      <selection sqref="A1:P13"/>
    </sheetView>
  </sheetViews>
  <sheetFormatPr defaultRowHeight="14.5" x14ac:dyDescent="0.35"/>
  <cols>
    <col min="2" max="2" width="13.6328125" customWidth="1"/>
    <col min="3" max="3" width="45.6328125" customWidth="1"/>
    <col min="4" max="4" width="17.26953125" customWidth="1"/>
    <col min="5" max="5" width="22.1796875" customWidth="1"/>
    <col min="6" max="6" width="23.81640625" customWidth="1"/>
    <col min="7" max="8" width="34.26953125" customWidth="1"/>
    <col min="9" max="9" width="21.54296875" customWidth="1"/>
    <col min="10" max="10" width="26.6328125" customWidth="1"/>
    <col min="11" max="11" width="40.08984375" customWidth="1"/>
    <col min="12" max="12" width="37.90625" customWidth="1"/>
    <col min="13" max="13" width="30.36328125" customWidth="1"/>
    <col min="14" max="14" width="23.453125" customWidth="1"/>
    <col min="15" max="15" width="29.26953125" customWidth="1"/>
    <col min="16" max="16" width="9.08984375" customWidth="1"/>
  </cols>
  <sheetData>
    <row r="1" spans="1:16" x14ac:dyDescent="0.35">
      <c r="A1" t="s">
        <v>12</v>
      </c>
      <c r="B1" t="s">
        <v>115</v>
      </c>
      <c r="C1" t="s">
        <v>116</v>
      </c>
      <c r="D1" t="s">
        <v>117</v>
      </c>
      <c r="E1" t="s">
        <v>118</v>
      </c>
      <c r="F1" t="s">
        <v>119</v>
      </c>
      <c r="G1" t="s">
        <v>120</v>
      </c>
      <c r="H1" t="s">
        <v>121</v>
      </c>
      <c r="I1" t="s">
        <v>122</v>
      </c>
      <c r="J1" t="s">
        <v>123</v>
      </c>
      <c r="K1" t="s">
        <v>124</v>
      </c>
      <c r="L1" t="s">
        <v>125</v>
      </c>
      <c r="M1" t="s">
        <v>126</v>
      </c>
      <c r="N1" t="s">
        <v>127</v>
      </c>
      <c r="O1" t="s">
        <v>128</v>
      </c>
      <c r="P1" t="s">
        <v>112</v>
      </c>
    </row>
    <row r="2" spans="1:16" x14ac:dyDescent="0.35">
      <c r="A2" t="s">
        <v>0</v>
      </c>
      <c r="B2">
        <v>1.89</v>
      </c>
      <c r="C2">
        <v>0.92</v>
      </c>
      <c r="D2">
        <v>2.0299999999999998</v>
      </c>
      <c r="E2">
        <v>1.71</v>
      </c>
      <c r="F2">
        <v>1.82</v>
      </c>
      <c r="G2">
        <v>2.17</v>
      </c>
      <c r="H2">
        <v>2.2200000000000002</v>
      </c>
      <c r="I2">
        <v>2.29</v>
      </c>
      <c r="J2">
        <v>1.49</v>
      </c>
      <c r="K2">
        <v>1.3</v>
      </c>
      <c r="L2">
        <v>2.0099999999999998</v>
      </c>
      <c r="M2">
        <v>1.66</v>
      </c>
      <c r="N2">
        <v>2.35</v>
      </c>
      <c r="O2">
        <v>2.85</v>
      </c>
      <c r="P2" t="str">
        <f>"In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f>
        <v>In Oct, absenteeism by industry group was highest among workers in Public Administration Industries. Absenteeism in this industry group was higher than that of all occupations combined.</v>
      </c>
    </row>
    <row r="3" spans="1:16" x14ac:dyDescent="0.35">
      <c r="A3" t="s">
        <v>1</v>
      </c>
      <c r="B3">
        <v>1.9</v>
      </c>
      <c r="C3">
        <v>1.23</v>
      </c>
      <c r="D3">
        <v>0.28000000000000003</v>
      </c>
      <c r="E3">
        <v>1.65</v>
      </c>
      <c r="F3">
        <v>1.8</v>
      </c>
      <c r="G3">
        <v>2.2000000000000002</v>
      </c>
      <c r="H3">
        <v>1.7</v>
      </c>
      <c r="I3">
        <v>2.23</v>
      </c>
      <c r="J3">
        <v>1.53</v>
      </c>
      <c r="K3">
        <v>1.51</v>
      </c>
      <c r="L3">
        <v>2.06</v>
      </c>
      <c r="M3">
        <v>2.15</v>
      </c>
      <c r="N3">
        <v>1.92</v>
      </c>
      <c r="O3">
        <v>2.66</v>
      </c>
      <c r="P3" t="str">
        <f t="shared" ref="P3:P13" si="0">"In "&amp;A3&amp;", absenteeism by industry group was highest among workers in "&amp;_xlfn.IFS(C3=MAX(C3:O3),$C$1,D3=MAX(C3:O3),$D$1,E3=MAX(C3:O3),$E$1,F3=MAX(C3:O3),$F$1,G3=MAX(C3:O3),$G$1,H3=MAX(C3:O3),$H$1,I3=MAX(C3:O3),$I$1,J3=MAX(C3:O3),$J$1,K3=MAX(C3:O3),$K$1,L3=MAX(C3:O3),$L$1,M3=MAX(C3:O3),$M$1,N3=MAX(C3:O3),$N$1,O3=MAX(C3:O3),$O$1)&amp;". Absenteeism in this industry group "&amp;IF(MAX(C3:O3)&gt;B3,"was ","was not ")&amp;"higher than that of all occupations combined."</f>
        <v>In Nov, absenteeism by industry group was highest among workers in Public Administration Industries. Absenteeism in this industry group was higher than that of all occupations combined.</v>
      </c>
    </row>
    <row r="4" spans="1:16" x14ac:dyDescent="0.35">
      <c r="A4" t="s">
        <v>2</v>
      </c>
      <c r="B4">
        <v>2.23</v>
      </c>
      <c r="C4">
        <v>1.82</v>
      </c>
      <c r="D4">
        <v>0.88</v>
      </c>
      <c r="E4">
        <v>2.2400000000000002</v>
      </c>
      <c r="F4">
        <v>1.96</v>
      </c>
      <c r="G4">
        <v>2.46</v>
      </c>
      <c r="H4">
        <v>2.4</v>
      </c>
      <c r="I4">
        <v>0.93</v>
      </c>
      <c r="J4">
        <v>1.61</v>
      </c>
      <c r="K4">
        <v>1.85</v>
      </c>
      <c r="L4">
        <v>2.54</v>
      </c>
      <c r="M4">
        <v>2.3199999999999998</v>
      </c>
      <c r="N4">
        <v>1.95</v>
      </c>
      <c r="O4">
        <v>3.52</v>
      </c>
      <c r="P4" t="str">
        <f t="shared" si="0"/>
        <v>In Dec, absenteeism by industry group was highest among workers in Public Administration Industries. Absenteeism in this industry group was higher than that of all occupations combined.</v>
      </c>
    </row>
    <row r="5" spans="1:16" x14ac:dyDescent="0.35">
      <c r="A5" t="s">
        <v>3</v>
      </c>
      <c r="B5">
        <v>2.4300000000000002</v>
      </c>
      <c r="C5">
        <v>3.44</v>
      </c>
      <c r="D5">
        <v>2.4</v>
      </c>
      <c r="E5">
        <v>2.5</v>
      </c>
      <c r="F5">
        <v>2.29</v>
      </c>
      <c r="G5">
        <v>2.31</v>
      </c>
      <c r="H5">
        <v>2.33</v>
      </c>
      <c r="I5">
        <v>1.36</v>
      </c>
      <c r="J5">
        <v>1.99</v>
      </c>
      <c r="K5">
        <v>2.2000000000000002</v>
      </c>
      <c r="L5">
        <v>2.71</v>
      </c>
      <c r="M5">
        <v>2.0699999999999998</v>
      </c>
      <c r="N5">
        <v>2.95</v>
      </c>
      <c r="O5">
        <v>3.13</v>
      </c>
      <c r="P5" t="str">
        <f t="shared" si="0"/>
        <v>In Jan, absenteeism by industry group was highest among workers in Agriculture, Forestry, Fishing and Hunting Industries. Absenteeism in this industry group was higher than that of all occupations combined.</v>
      </c>
    </row>
    <row r="6" spans="1:16" x14ac:dyDescent="0.35">
      <c r="A6" t="s">
        <v>4</v>
      </c>
      <c r="B6">
        <v>2.42</v>
      </c>
      <c r="C6">
        <v>2.86</v>
      </c>
      <c r="D6">
        <v>0.77</v>
      </c>
      <c r="E6">
        <v>2.09</v>
      </c>
      <c r="F6">
        <v>2.15</v>
      </c>
      <c r="G6">
        <v>2.67</v>
      </c>
      <c r="H6">
        <v>3.21</v>
      </c>
      <c r="I6">
        <v>1.72</v>
      </c>
      <c r="J6">
        <v>2.1</v>
      </c>
      <c r="K6">
        <v>1.76</v>
      </c>
      <c r="L6">
        <v>2.62</v>
      </c>
      <c r="M6">
        <v>2.5</v>
      </c>
      <c r="N6">
        <v>2.68</v>
      </c>
      <c r="O6">
        <v>3.21</v>
      </c>
      <c r="P6" t="str">
        <f t="shared" si="0"/>
        <v>In Feb, absenteeism by industry group was highest among workers in Transportation and Utilities Industries. Absenteeism in this industry group was higher than that of all occupations combined.</v>
      </c>
    </row>
    <row r="7" spans="1:16" x14ac:dyDescent="0.35">
      <c r="A7" t="s">
        <v>5</v>
      </c>
      <c r="B7">
        <v>2.4300000000000002</v>
      </c>
      <c r="C7">
        <v>1.83</v>
      </c>
      <c r="D7">
        <v>0.44</v>
      </c>
      <c r="E7">
        <v>2.34</v>
      </c>
      <c r="F7">
        <v>2.64</v>
      </c>
      <c r="G7">
        <v>2.65</v>
      </c>
      <c r="H7">
        <v>2.67</v>
      </c>
      <c r="I7">
        <v>2.68</v>
      </c>
      <c r="J7">
        <v>2.2200000000000002</v>
      </c>
      <c r="K7">
        <v>1.89</v>
      </c>
      <c r="L7">
        <v>2.6</v>
      </c>
      <c r="M7">
        <v>2.19</v>
      </c>
      <c r="N7">
        <v>2.57</v>
      </c>
      <c r="O7">
        <v>2.79</v>
      </c>
      <c r="P7" t="str">
        <f t="shared" si="0"/>
        <v>In Mar, absenteeism by industry group was highest among workers in Public Administration Industries. Absenteeism in this industry group was higher than that of all occupations combined.</v>
      </c>
    </row>
    <row r="8" spans="1:16" x14ac:dyDescent="0.35">
      <c r="A8" t="s">
        <v>6</v>
      </c>
      <c r="B8">
        <v>2.21</v>
      </c>
      <c r="C8">
        <v>2.4300000000000002</v>
      </c>
      <c r="D8">
        <v>2.2000000000000002</v>
      </c>
      <c r="E8">
        <v>2.48</v>
      </c>
      <c r="F8">
        <v>2.2999999999999998</v>
      </c>
      <c r="G8">
        <v>2.52</v>
      </c>
      <c r="H8">
        <v>3.07</v>
      </c>
      <c r="I8">
        <v>2.08</v>
      </c>
      <c r="J8">
        <v>1.28</v>
      </c>
      <c r="K8">
        <v>1.68</v>
      </c>
      <c r="L8">
        <v>2.5499999999999998</v>
      </c>
      <c r="M8">
        <v>2.36</v>
      </c>
      <c r="N8">
        <v>1.24</v>
      </c>
      <c r="O8">
        <v>1.93</v>
      </c>
      <c r="P8" t="str">
        <f t="shared" si="0"/>
        <v>In Apr, absenteeism by industry group was highest among workers in Transportation and Utilities Industries. Absenteeism in this industry group was higher than that of all occupations combined.</v>
      </c>
    </row>
    <row r="9" spans="1:16" x14ac:dyDescent="0.35">
      <c r="A9" t="s">
        <v>7</v>
      </c>
      <c r="B9">
        <v>1.84</v>
      </c>
      <c r="C9">
        <v>0.56999999999999995</v>
      </c>
      <c r="D9">
        <v>1.87</v>
      </c>
      <c r="E9">
        <v>1.46</v>
      </c>
      <c r="F9">
        <v>2.72</v>
      </c>
      <c r="G9">
        <v>2.6</v>
      </c>
      <c r="H9">
        <v>2.63</v>
      </c>
      <c r="I9">
        <v>1.07</v>
      </c>
      <c r="J9">
        <v>0.9</v>
      </c>
      <c r="K9">
        <v>1.19</v>
      </c>
      <c r="L9">
        <v>1.59</v>
      </c>
      <c r="M9">
        <v>2.5499999999999998</v>
      </c>
      <c r="N9">
        <v>2.2999999999999998</v>
      </c>
      <c r="O9">
        <v>1.82</v>
      </c>
      <c r="P9" t="str">
        <f t="shared" si="0"/>
        <v>In May, absenteeism by industry group was highest among workers in Manufacturing Industries. Absenteeism in this industry group was higher than that of all occupations combined.</v>
      </c>
    </row>
    <row r="10" spans="1:16" x14ac:dyDescent="0.35">
      <c r="A10" t="s">
        <v>8</v>
      </c>
      <c r="B10">
        <v>1.6</v>
      </c>
      <c r="C10">
        <v>1.06</v>
      </c>
      <c r="D10">
        <v>1.61</v>
      </c>
      <c r="E10">
        <v>1.42</v>
      </c>
      <c r="F10">
        <v>2.08</v>
      </c>
      <c r="G10">
        <v>2.15</v>
      </c>
      <c r="H10">
        <v>2.1800000000000002</v>
      </c>
      <c r="I10">
        <v>1.2</v>
      </c>
      <c r="J10">
        <v>1.1599999999999999</v>
      </c>
      <c r="K10">
        <v>1.1399999999999999</v>
      </c>
      <c r="L10">
        <v>1.28</v>
      </c>
      <c r="M10">
        <v>1.99</v>
      </c>
      <c r="N10">
        <v>1.92</v>
      </c>
      <c r="O10">
        <v>1.94</v>
      </c>
      <c r="P10" t="str">
        <f t="shared" si="0"/>
        <v>In Jun, absenteeism by industry group was highest among workers in Transportation and Utilities Industries. Absenteeism in this industry group was higher than that of all occupations combined.</v>
      </c>
    </row>
    <row r="11" spans="1:16" x14ac:dyDescent="0.35">
      <c r="A11" t="s">
        <v>9</v>
      </c>
      <c r="B11">
        <v>2.1800000000000002</v>
      </c>
      <c r="C11">
        <v>2.1</v>
      </c>
      <c r="D11">
        <v>2.34</v>
      </c>
      <c r="E11">
        <v>2.2200000000000002</v>
      </c>
      <c r="F11">
        <v>2.19</v>
      </c>
      <c r="G11">
        <v>2.97</v>
      </c>
      <c r="H11">
        <v>2.84</v>
      </c>
      <c r="I11">
        <v>2.15</v>
      </c>
      <c r="J11">
        <v>1.17</v>
      </c>
      <c r="K11">
        <v>1.68</v>
      </c>
      <c r="L11">
        <v>1.88</v>
      </c>
      <c r="M11">
        <v>3.42</v>
      </c>
      <c r="N11">
        <v>2.21</v>
      </c>
      <c r="O11">
        <v>2.1800000000000002</v>
      </c>
      <c r="P11" t="str">
        <f t="shared" si="0"/>
        <v>In Jul, absenteeism by industry group was highest among workers in Leisure and Hospitality Industries. Absenteeism in this industry group was higher than that of all occupations combined.</v>
      </c>
    </row>
    <row r="12" spans="1:16" x14ac:dyDescent="0.35">
      <c r="A12" t="s">
        <v>10</v>
      </c>
      <c r="B12">
        <v>1.88</v>
      </c>
      <c r="C12">
        <v>1.36</v>
      </c>
      <c r="D12">
        <v>2.61</v>
      </c>
      <c r="E12">
        <v>2.29</v>
      </c>
      <c r="F12">
        <v>2.5</v>
      </c>
      <c r="G12">
        <v>2</v>
      </c>
      <c r="H12">
        <v>2.33</v>
      </c>
      <c r="I12">
        <v>0.69</v>
      </c>
      <c r="J12">
        <v>1.34</v>
      </c>
      <c r="K12">
        <v>1.4</v>
      </c>
      <c r="L12">
        <v>1.66</v>
      </c>
      <c r="M12">
        <v>2.73</v>
      </c>
      <c r="N12">
        <v>1.77</v>
      </c>
      <c r="O12">
        <v>1.88</v>
      </c>
      <c r="P12" t="str">
        <f t="shared" si="0"/>
        <v>In Aug, absenteeism by industry group was highest among workers in Leisure and Hospitality Industries. Absenteeism in this industry group was higher than that of all occupations combined.</v>
      </c>
    </row>
    <row r="13" spans="1:16" x14ac:dyDescent="0.35">
      <c r="A13" t="s">
        <v>11</v>
      </c>
      <c r="B13">
        <v>1.47</v>
      </c>
      <c r="C13">
        <v>2.0499999999999998</v>
      </c>
      <c r="D13">
        <v>0.52</v>
      </c>
      <c r="E13">
        <v>1.68</v>
      </c>
      <c r="F13">
        <v>1.91</v>
      </c>
      <c r="G13">
        <v>1.72</v>
      </c>
      <c r="H13">
        <v>1.73</v>
      </c>
      <c r="I13">
        <v>0.7</v>
      </c>
      <c r="J13">
        <v>0.94</v>
      </c>
      <c r="K13">
        <v>0.77</v>
      </c>
      <c r="L13">
        <v>1.5</v>
      </c>
      <c r="M13">
        <v>1.84</v>
      </c>
      <c r="N13">
        <v>1.29</v>
      </c>
      <c r="O13">
        <v>1.6</v>
      </c>
      <c r="P13" s="3" t="str">
        <f t="shared" si="0"/>
        <v>In Sep, absenteeism by industry group was highest among workers in Agriculture, Forestry, Fishing and Hunting Industries. Absenteeism in this industry group was higher than that of all occupations combined.</v>
      </c>
    </row>
    <row r="14" spans="1:16" x14ac:dyDescent="0.35">
      <c r="P14" s="3"/>
    </row>
    <row r="15" spans="1:16" x14ac:dyDescent="0.35">
      <c r="P15" s="3"/>
    </row>
    <row r="16" spans="1:16" x14ac:dyDescent="0.35">
      <c r="P16" s="3"/>
    </row>
    <row r="17" spans="16:16" x14ac:dyDescent="0.35">
      <c r="P17" s="3"/>
    </row>
    <row r="18" spans="16:16" x14ac:dyDescent="0.35">
      <c r="P18" s="3"/>
    </row>
    <row r="19" spans="16:16" x14ac:dyDescent="0.35">
      <c r="P19" s="3"/>
    </row>
    <row r="20" spans="16:16" x14ac:dyDescent="0.35">
      <c r="P20" s="3"/>
    </row>
    <row r="21" spans="16:16" x14ac:dyDescent="0.35">
      <c r="P21" s="3"/>
    </row>
    <row r="22" spans="16:16" x14ac:dyDescent="0.35">
      <c r="P22" s="3"/>
    </row>
    <row r="23" spans="16:16" x14ac:dyDescent="0.35">
      <c r="P23" s="3"/>
    </row>
    <row r="24" spans="16:16" x14ac:dyDescent="0.35">
      <c r="P24" s="3"/>
    </row>
    <row r="25" spans="16:16" x14ac:dyDescent="0.35">
      <c r="P25" s="3"/>
    </row>
    <row r="26" spans="16:16" x14ac:dyDescent="0.35">
      <c r="P26" s="3"/>
    </row>
    <row r="27" spans="16:16" x14ac:dyDescent="0.35">
      <c r="P27" s="3"/>
    </row>
    <row r="28" spans="16:16" x14ac:dyDescent="0.35">
      <c r="P28" s="3"/>
    </row>
    <row r="29" spans="16:16" x14ac:dyDescent="0.35">
      <c r="P29" s="3"/>
    </row>
    <row r="30" spans="16:16" x14ac:dyDescent="0.35">
      <c r="P30" s="3"/>
    </row>
  </sheetData>
  <conditionalFormatting sqref="P13:P14">
    <cfRule type="cellIs" dxfId="100" priority="55" operator="equal">
      <formula>" "</formula>
    </cfRule>
    <cfRule type="cellIs" dxfId="99" priority="56" operator="equal">
      <formula>"W"</formula>
    </cfRule>
    <cfRule type="cellIs" dxfId="98" priority="57" operator="equal">
      <formula>"A"</formula>
    </cfRule>
  </conditionalFormatting>
  <conditionalFormatting sqref="P15">
    <cfRule type="cellIs" dxfId="97" priority="52" operator="equal">
      <formula>" "</formula>
    </cfRule>
    <cfRule type="cellIs" dxfId="96" priority="53" operator="equal">
      <formula>"W"</formula>
    </cfRule>
    <cfRule type="cellIs" dxfId="95" priority="54" operator="equal">
      <formula>"A"</formula>
    </cfRule>
  </conditionalFormatting>
  <conditionalFormatting sqref="P16">
    <cfRule type="cellIs" dxfId="94" priority="49" operator="equal">
      <formula>" "</formula>
    </cfRule>
    <cfRule type="cellIs" dxfId="93" priority="50" operator="equal">
      <formula>"W"</formula>
    </cfRule>
    <cfRule type="cellIs" dxfId="92" priority="51" operator="equal">
      <formula>"A"</formula>
    </cfRule>
  </conditionalFormatting>
  <conditionalFormatting sqref="P17">
    <cfRule type="cellIs" dxfId="91" priority="46" operator="equal">
      <formula>" "</formula>
    </cfRule>
    <cfRule type="cellIs" dxfId="90" priority="47" operator="equal">
      <formula>"W"</formula>
    </cfRule>
    <cfRule type="cellIs" dxfId="89" priority="48" operator="equal">
      <formula>"A"</formula>
    </cfRule>
  </conditionalFormatting>
  <conditionalFormatting sqref="P18">
    <cfRule type="cellIs" dxfId="88" priority="43" operator="equal">
      <formula>" "</formula>
    </cfRule>
    <cfRule type="cellIs" dxfId="87" priority="44" operator="equal">
      <formula>"W"</formula>
    </cfRule>
    <cfRule type="cellIs" dxfId="86" priority="45" operator="equal">
      <formula>"A"</formula>
    </cfRule>
  </conditionalFormatting>
  <conditionalFormatting sqref="P19">
    <cfRule type="cellIs" dxfId="85" priority="40" operator="equal">
      <formula>" "</formula>
    </cfRule>
    <cfRule type="cellIs" dxfId="84" priority="41" operator="equal">
      <formula>"W"</formula>
    </cfRule>
    <cfRule type="cellIs" dxfId="83" priority="42" operator="equal">
      <formula>"A"</formula>
    </cfRule>
  </conditionalFormatting>
  <conditionalFormatting sqref="P20">
    <cfRule type="cellIs" dxfId="82" priority="37" operator="equal">
      <formula>" "</formula>
    </cfRule>
    <cfRule type="cellIs" dxfId="81" priority="38" operator="equal">
      <formula>"W"</formula>
    </cfRule>
    <cfRule type="cellIs" dxfId="80" priority="39" operator="equal">
      <formula>"A"</formula>
    </cfRule>
  </conditionalFormatting>
  <conditionalFormatting sqref="P21">
    <cfRule type="cellIs" dxfId="79" priority="34" operator="equal">
      <formula>" "</formula>
    </cfRule>
    <cfRule type="cellIs" dxfId="78" priority="35" operator="equal">
      <formula>"W"</formula>
    </cfRule>
    <cfRule type="cellIs" dxfId="77" priority="36" operator="equal">
      <formula>"A"</formula>
    </cfRule>
  </conditionalFormatting>
  <conditionalFormatting sqref="P22">
    <cfRule type="cellIs" dxfId="76" priority="28" operator="equal">
      <formula>" "</formula>
    </cfRule>
    <cfRule type="cellIs" dxfId="75" priority="29" operator="equal">
      <formula>"W"</formula>
    </cfRule>
    <cfRule type="cellIs" dxfId="74" priority="30" operator="equal">
      <formula>"A"</formula>
    </cfRule>
  </conditionalFormatting>
  <conditionalFormatting sqref="P23">
    <cfRule type="cellIs" dxfId="73" priority="25" operator="equal">
      <formula>" "</formula>
    </cfRule>
    <cfRule type="cellIs" dxfId="72" priority="26" operator="equal">
      <formula>"W"</formula>
    </cfRule>
    <cfRule type="cellIs" dxfId="71" priority="27" operator="equal">
      <formula>"A"</formula>
    </cfRule>
  </conditionalFormatting>
  <conditionalFormatting sqref="P24">
    <cfRule type="cellIs" dxfId="70" priority="22" operator="equal">
      <formula>" "</formula>
    </cfRule>
    <cfRule type="cellIs" dxfId="69" priority="23" operator="equal">
      <formula>"W"</formula>
    </cfRule>
    <cfRule type="cellIs" dxfId="68" priority="24" operator="equal">
      <formula>"A"</formula>
    </cfRule>
  </conditionalFormatting>
  <conditionalFormatting sqref="P25">
    <cfRule type="cellIs" dxfId="67" priority="19" operator="equal">
      <formula>" "</formula>
    </cfRule>
    <cfRule type="cellIs" dxfId="66" priority="20" operator="equal">
      <formula>"W"</formula>
    </cfRule>
    <cfRule type="cellIs" dxfId="65" priority="21" operator="equal">
      <formula>"A"</formula>
    </cfRule>
  </conditionalFormatting>
  <conditionalFormatting sqref="P26">
    <cfRule type="cellIs" dxfId="64" priority="16" operator="equal">
      <formula>" "</formula>
    </cfRule>
    <cfRule type="cellIs" dxfId="63" priority="17" operator="equal">
      <formula>"W"</formula>
    </cfRule>
    <cfRule type="cellIs" dxfId="62" priority="18" operator="equal">
      <formula>"A"</formula>
    </cfRule>
  </conditionalFormatting>
  <conditionalFormatting sqref="P27">
    <cfRule type="cellIs" dxfId="61" priority="13" operator="equal">
      <formula>" "</formula>
    </cfRule>
    <cfRule type="cellIs" dxfId="60" priority="14" operator="equal">
      <formula>"W"</formula>
    </cfRule>
    <cfRule type="cellIs" dxfId="59" priority="15" operator="equal">
      <formula>"A"</formula>
    </cfRule>
  </conditionalFormatting>
  <conditionalFormatting sqref="P28">
    <cfRule type="cellIs" dxfId="58" priority="10" operator="equal">
      <formula>" "</formula>
    </cfRule>
    <cfRule type="cellIs" dxfId="57" priority="11" operator="equal">
      <formula>"W"</formula>
    </cfRule>
    <cfRule type="cellIs" dxfId="56" priority="12" operator="equal">
      <formula>"A"</formula>
    </cfRule>
  </conditionalFormatting>
  <conditionalFormatting sqref="P29">
    <cfRule type="cellIs" dxfId="55" priority="7" operator="equal">
      <formula>" "</formula>
    </cfRule>
    <cfRule type="cellIs" dxfId="54" priority="8" operator="equal">
      <formula>"W"</formula>
    </cfRule>
    <cfRule type="cellIs" dxfId="53" priority="9" operator="equal">
      <formula>"A"</formula>
    </cfRule>
  </conditionalFormatting>
  <conditionalFormatting sqref="P30">
    <cfRule type="cellIs" dxfId="52" priority="4" operator="equal">
      <formula>" "</formula>
    </cfRule>
    <cfRule type="cellIs" dxfId="51" priority="5" operator="equal">
      <formula>"W"</formula>
    </cfRule>
    <cfRule type="cellIs" dxfId="50" priority="6" operator="equal">
      <formula>"A"</formula>
    </cfRule>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A7F3-1B14-4993-8B61-7C669AFA628A}">
  <dimension ref="A1:I158"/>
  <sheetViews>
    <sheetView workbookViewId="0">
      <selection sqref="A1:I157"/>
    </sheetView>
  </sheetViews>
  <sheetFormatPr defaultRowHeight="14.5" x14ac:dyDescent="0.35"/>
  <cols>
    <col min="1" max="1" width="48.5429687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129</v>
      </c>
      <c r="B1" t="s">
        <v>12</v>
      </c>
      <c r="C1" t="s">
        <v>17</v>
      </c>
      <c r="D1" t="s">
        <v>18</v>
      </c>
      <c r="E1" t="s">
        <v>19</v>
      </c>
      <c r="F1" t="s">
        <v>20</v>
      </c>
      <c r="G1" t="s">
        <v>21</v>
      </c>
      <c r="H1" t="s">
        <v>22</v>
      </c>
      <c r="I1" t="s">
        <v>112</v>
      </c>
    </row>
    <row r="2" spans="1:9" x14ac:dyDescent="0.35">
      <c r="A2" t="s">
        <v>116</v>
      </c>
      <c r="B2" t="s">
        <v>0</v>
      </c>
      <c r="C2">
        <v>0.92120000000000002</v>
      </c>
      <c r="D2">
        <v>0.1641</v>
      </c>
      <c r="E2">
        <v>1.6782999999999999</v>
      </c>
      <c r="F2">
        <v>1.7957000000000001</v>
      </c>
      <c r="G2">
        <v>1.3741000000000001</v>
      </c>
      <c r="H2">
        <v>2.2172000000000001</v>
      </c>
      <c r="I2" t="str">
        <f t="shared" ref="I2:I13"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Agriculture, Forestry, Fishing and Hunting Industries.</v>
      </c>
    </row>
    <row r="3" spans="1:9" x14ac:dyDescent="0.35">
      <c r="A3" t="s">
        <v>116</v>
      </c>
      <c r="B3" t="s">
        <v>1</v>
      </c>
      <c r="C3">
        <v>1.2264999999999999</v>
      </c>
      <c r="D3">
        <v>0.20250000000000001</v>
      </c>
      <c r="E3">
        <v>2.2504</v>
      </c>
      <c r="F3">
        <v>1.7524</v>
      </c>
      <c r="G3">
        <v>1.4032</v>
      </c>
      <c r="H3">
        <v>2.1015000000000001</v>
      </c>
      <c r="I3" t="str">
        <f t="shared" si="0"/>
        <v>In Nov, absenteeism was not significantly higher than expected among workers in Agriculture, Forestry, Fishing and Hunting Industries.</v>
      </c>
    </row>
    <row r="4" spans="1:9" x14ac:dyDescent="0.35">
      <c r="A4" t="s">
        <v>116</v>
      </c>
      <c r="B4" t="s">
        <v>2</v>
      </c>
      <c r="C4">
        <v>1.8220000000000001</v>
      </c>
      <c r="D4">
        <v>1.0549999999999999</v>
      </c>
      <c r="E4">
        <v>2.589</v>
      </c>
      <c r="F4">
        <v>1.9104000000000001</v>
      </c>
      <c r="G4">
        <v>1.3980999999999999</v>
      </c>
      <c r="H4">
        <v>2.4228000000000001</v>
      </c>
      <c r="I4" t="str">
        <f t="shared" si="0"/>
        <v>In Dec, absenteeism was not significantly higher than expected among workers in Agriculture, Forestry, Fishing and Hunting Industries.</v>
      </c>
    </row>
    <row r="5" spans="1:9" x14ac:dyDescent="0.35">
      <c r="A5" t="s">
        <v>116</v>
      </c>
      <c r="B5" t="s">
        <v>3</v>
      </c>
      <c r="C5">
        <v>3.4365999999999999</v>
      </c>
      <c r="D5">
        <v>1.9817</v>
      </c>
      <c r="E5">
        <v>4.8914999999999997</v>
      </c>
      <c r="F5">
        <v>2.1966000000000001</v>
      </c>
      <c r="G5">
        <v>1.6156999999999999</v>
      </c>
      <c r="H5">
        <v>2.7776000000000001</v>
      </c>
      <c r="I5" t="str">
        <f t="shared" si="0"/>
        <v>In Jan, absenteeism was not significantly higher than expected among workers in Agriculture, Forestry, Fishing and Hunting Industries.</v>
      </c>
    </row>
    <row r="6" spans="1:9" x14ac:dyDescent="0.35">
      <c r="A6" t="s">
        <v>116</v>
      </c>
      <c r="B6" t="s">
        <v>4</v>
      </c>
      <c r="C6">
        <v>2.8584000000000001</v>
      </c>
      <c r="D6">
        <v>1.0133000000000001</v>
      </c>
      <c r="E6">
        <v>4.7034000000000002</v>
      </c>
      <c r="F6">
        <v>2.6536</v>
      </c>
      <c r="G6">
        <v>2.1004</v>
      </c>
      <c r="H6">
        <v>3.2067000000000001</v>
      </c>
      <c r="I6" t="str">
        <f t="shared" si="0"/>
        <v>In Feb, absenteeism was not significantly higher than expected among workers in Agriculture, Forestry, Fishing and Hunting Industries.</v>
      </c>
    </row>
    <row r="7" spans="1:9" x14ac:dyDescent="0.35">
      <c r="A7" t="s">
        <v>116</v>
      </c>
      <c r="B7" t="s">
        <v>5</v>
      </c>
      <c r="C7">
        <v>1.8308</v>
      </c>
      <c r="D7">
        <v>0.26690000000000003</v>
      </c>
      <c r="E7">
        <v>3.3948</v>
      </c>
      <c r="F7">
        <v>1.9380999999999999</v>
      </c>
      <c r="G7">
        <v>1.4913000000000001</v>
      </c>
      <c r="H7">
        <v>2.3847999999999998</v>
      </c>
      <c r="I7" t="str">
        <f t="shared" si="0"/>
        <v>In Mar, absenteeism was not significantly higher than expected among workers in Agriculture, Forestry, Fishing and Hunting Industries.</v>
      </c>
    </row>
    <row r="8" spans="1:9" x14ac:dyDescent="0.35">
      <c r="A8" t="s">
        <v>116</v>
      </c>
      <c r="B8" t="s">
        <v>6</v>
      </c>
      <c r="C8">
        <v>2.4274</v>
      </c>
      <c r="D8">
        <v>0.2802</v>
      </c>
      <c r="E8">
        <v>4.5744999999999996</v>
      </c>
      <c r="F8">
        <v>1.7020999999999999</v>
      </c>
      <c r="G8">
        <v>1.2213000000000001</v>
      </c>
      <c r="H8">
        <v>2.1829000000000001</v>
      </c>
      <c r="I8" t="str">
        <f t="shared" si="0"/>
        <v>In Apr, absenteeism was not significantly higher than expected among workers in Agriculture, Forestry, Fishing and Hunting Industries.</v>
      </c>
    </row>
    <row r="9" spans="1:9" x14ac:dyDescent="0.35">
      <c r="A9" t="s">
        <v>116</v>
      </c>
      <c r="B9" t="s">
        <v>7</v>
      </c>
      <c r="C9">
        <v>0.57269999999999999</v>
      </c>
      <c r="D9">
        <v>0</v>
      </c>
      <c r="E9">
        <v>1.1460999999999999</v>
      </c>
      <c r="F9">
        <v>1.5778000000000001</v>
      </c>
      <c r="G9">
        <v>0.99060000000000004</v>
      </c>
      <c r="H9">
        <v>2.1648999999999998</v>
      </c>
      <c r="I9" t="str">
        <f t="shared" si="0"/>
        <v>In May, absenteeism was not significantly higher than expected among workers in Agriculture, Forestry, Fishing and Hunting Industries.</v>
      </c>
    </row>
    <row r="10" spans="1:9" x14ac:dyDescent="0.35">
      <c r="A10" t="s">
        <v>116</v>
      </c>
      <c r="B10" t="s">
        <v>8</v>
      </c>
      <c r="C10">
        <v>1.0647</v>
      </c>
      <c r="D10">
        <v>0.19020000000000001</v>
      </c>
      <c r="E10">
        <v>1.9391</v>
      </c>
      <c r="F10">
        <v>1.4850000000000001</v>
      </c>
      <c r="G10">
        <v>1.0610999999999999</v>
      </c>
      <c r="H10">
        <v>1.9088000000000001</v>
      </c>
      <c r="I10" t="str">
        <f t="shared" si="0"/>
        <v>In Jun, absenteeism was not significantly higher than expected among workers in Agriculture, Forestry, Fishing and Hunting Industries.</v>
      </c>
    </row>
    <row r="11" spans="1:9" x14ac:dyDescent="0.35">
      <c r="A11" t="s">
        <v>116</v>
      </c>
      <c r="B11" t="s">
        <v>9</v>
      </c>
      <c r="C11">
        <v>2.0972</v>
      </c>
      <c r="D11">
        <v>0.50549999999999995</v>
      </c>
      <c r="E11">
        <v>3.6890000000000001</v>
      </c>
      <c r="F11">
        <v>1.2169000000000001</v>
      </c>
      <c r="G11">
        <v>0.9294</v>
      </c>
      <c r="H11">
        <v>1.5044</v>
      </c>
      <c r="I11" t="str">
        <f t="shared" si="0"/>
        <v>In Jul, absenteeism was not significantly higher than expected among workers in Agriculture, Forestry, Fishing and Hunting Industries.</v>
      </c>
    </row>
    <row r="12" spans="1:9" x14ac:dyDescent="0.35">
      <c r="A12" t="s">
        <v>116</v>
      </c>
      <c r="B12" t="s">
        <v>10</v>
      </c>
      <c r="C12">
        <v>1.3584000000000001</v>
      </c>
      <c r="D12">
        <v>0.43919999999999998</v>
      </c>
      <c r="E12">
        <v>2.2776999999999998</v>
      </c>
      <c r="F12">
        <v>1.4650000000000001</v>
      </c>
      <c r="G12">
        <v>1.0262</v>
      </c>
      <c r="H12">
        <v>1.9037999999999999</v>
      </c>
      <c r="I12" t="str">
        <f t="shared" si="0"/>
        <v>In Aug, absenteeism was not significantly higher than expected among workers in Agriculture, Forestry, Fishing and Hunting Industries.</v>
      </c>
    </row>
    <row r="13" spans="1:9" x14ac:dyDescent="0.35">
      <c r="A13" t="s">
        <v>116</v>
      </c>
      <c r="B13" t="s">
        <v>11</v>
      </c>
      <c r="C13">
        <v>2.0507</v>
      </c>
      <c r="D13">
        <v>0.69220000000000004</v>
      </c>
      <c r="E13">
        <v>3.4091999999999998</v>
      </c>
      <c r="F13">
        <v>1.2548999999999999</v>
      </c>
      <c r="G13">
        <v>0.8125</v>
      </c>
      <c r="H13">
        <v>1.6973</v>
      </c>
      <c r="I13" t="str">
        <f t="shared" si="0"/>
        <v>In Sep, absenteeism was not significantly higher than expected among workers in Agriculture, Forestry, Fishing and Hunting Industries.</v>
      </c>
    </row>
    <row r="14" spans="1:9" x14ac:dyDescent="0.35">
      <c r="A14" t="s">
        <v>117</v>
      </c>
      <c r="B14" t="s">
        <v>0</v>
      </c>
      <c r="C14">
        <v>2.0320999999999998</v>
      </c>
      <c r="D14">
        <v>0.64249999999999996</v>
      </c>
      <c r="E14">
        <v>3.4218000000000002</v>
      </c>
      <c r="F14">
        <v>1.5221</v>
      </c>
      <c r="G14">
        <v>1.0774999999999999</v>
      </c>
      <c r="H14">
        <v>1.9668000000000001</v>
      </c>
      <c r="I14" t="str">
        <f t="shared" ref="I14:I73" si="1">IF(D14&gt;H14,"In "&amp;B14&amp;", absenteeism was significantly higher than expected among workers in"&amp;" "&amp;A14&amp;".","In "&amp;B14&amp;", absenteeism was not significantly higher than expected among workers in"&amp;" "&amp;A14&amp;".")</f>
        <v>In Oct, absenteeism was not significantly higher than expected among workers in Mining Industries.</v>
      </c>
    </row>
    <row r="15" spans="1:9" x14ac:dyDescent="0.35">
      <c r="A15" t="s">
        <v>117</v>
      </c>
      <c r="B15" t="s">
        <v>1</v>
      </c>
      <c r="C15">
        <v>0.27510000000000001</v>
      </c>
      <c r="D15">
        <v>8.9800000000000005E-2</v>
      </c>
      <c r="E15">
        <v>0.46029999999999999</v>
      </c>
      <c r="F15">
        <v>1.2515000000000001</v>
      </c>
      <c r="G15">
        <v>0.52680000000000005</v>
      </c>
      <c r="H15">
        <v>1.9761</v>
      </c>
      <c r="I15" t="str">
        <f t="shared" si="1"/>
        <v>In Nov, absenteeism was not significantly higher than expected among workers in Mining Industries.</v>
      </c>
    </row>
    <row r="16" spans="1:9" x14ac:dyDescent="0.35">
      <c r="A16" t="s">
        <v>117</v>
      </c>
      <c r="B16" t="s">
        <v>2</v>
      </c>
      <c r="C16">
        <v>0.88429999999999997</v>
      </c>
      <c r="D16">
        <v>0</v>
      </c>
      <c r="E16">
        <v>1.9186000000000001</v>
      </c>
      <c r="F16">
        <v>1.3671</v>
      </c>
      <c r="G16">
        <v>0.73950000000000005</v>
      </c>
      <c r="H16">
        <v>1.9946999999999999</v>
      </c>
      <c r="I16" t="str">
        <f t="shared" si="1"/>
        <v>In Dec, absenteeism was not significantly higher than expected among workers in Mining Industries.</v>
      </c>
    </row>
    <row r="17" spans="1:9" x14ac:dyDescent="0.35">
      <c r="A17" t="s">
        <v>117</v>
      </c>
      <c r="B17" t="s">
        <v>3</v>
      </c>
      <c r="C17">
        <v>2.3988</v>
      </c>
      <c r="D17">
        <v>0.14829999999999999</v>
      </c>
      <c r="E17">
        <v>4.6493000000000002</v>
      </c>
      <c r="F17">
        <v>1.8647</v>
      </c>
      <c r="G17">
        <v>0.89059999999999995</v>
      </c>
      <c r="H17">
        <v>2.8389000000000002</v>
      </c>
      <c r="I17" t="str">
        <f t="shared" si="1"/>
        <v>In Jan, absenteeism was not significantly higher than expected among workers in Mining Industries.</v>
      </c>
    </row>
    <row r="18" spans="1:9" x14ac:dyDescent="0.35">
      <c r="A18" t="s">
        <v>117</v>
      </c>
      <c r="B18" t="s">
        <v>4</v>
      </c>
      <c r="C18">
        <v>0.77390000000000003</v>
      </c>
      <c r="D18">
        <v>0.13669999999999999</v>
      </c>
      <c r="E18">
        <v>1.411</v>
      </c>
      <c r="F18">
        <v>1.5223</v>
      </c>
      <c r="G18">
        <v>0.86519999999999997</v>
      </c>
      <c r="H18">
        <v>2.1795</v>
      </c>
      <c r="I18" t="str">
        <f t="shared" si="1"/>
        <v>In Feb, absenteeism was not significantly higher than expected among workers in Mining Industries.</v>
      </c>
    </row>
    <row r="19" spans="1:9" x14ac:dyDescent="0.35">
      <c r="A19" t="s">
        <v>117</v>
      </c>
      <c r="B19" t="s">
        <v>5</v>
      </c>
      <c r="C19">
        <v>0.44219999999999998</v>
      </c>
      <c r="D19">
        <v>0</v>
      </c>
      <c r="E19">
        <v>0.99250000000000005</v>
      </c>
      <c r="F19">
        <v>1.4507000000000001</v>
      </c>
      <c r="G19">
        <v>0.94820000000000004</v>
      </c>
      <c r="H19">
        <v>1.9531000000000001</v>
      </c>
      <c r="I19" t="str">
        <f t="shared" si="1"/>
        <v>In Mar, absenteeism was not significantly higher than expected among workers in Mining Industries.</v>
      </c>
    </row>
    <row r="20" spans="1:9" x14ac:dyDescent="0.35">
      <c r="A20" t="s">
        <v>117</v>
      </c>
      <c r="B20" t="s">
        <v>6</v>
      </c>
      <c r="C20">
        <v>2.2027999999999999</v>
      </c>
      <c r="D20">
        <v>1.4864999999999999</v>
      </c>
      <c r="E20">
        <v>2.919</v>
      </c>
      <c r="F20">
        <v>1.4375</v>
      </c>
      <c r="G20">
        <v>0.5504</v>
      </c>
      <c r="H20">
        <v>2.3246000000000002</v>
      </c>
      <c r="I20" t="str">
        <f t="shared" si="1"/>
        <v>In Apr, absenteeism was not significantly higher than expected among workers in Mining Industries.</v>
      </c>
    </row>
    <row r="21" spans="1:9" x14ac:dyDescent="0.35">
      <c r="A21" t="s">
        <v>117</v>
      </c>
      <c r="B21" t="s">
        <v>7</v>
      </c>
      <c r="C21">
        <v>1.8713</v>
      </c>
      <c r="D21">
        <v>0</v>
      </c>
      <c r="E21">
        <v>4.0730000000000004</v>
      </c>
      <c r="F21">
        <v>1.1449</v>
      </c>
      <c r="G21">
        <v>0.71189999999999998</v>
      </c>
      <c r="H21">
        <v>1.5778000000000001</v>
      </c>
      <c r="I21" t="str">
        <f t="shared" si="1"/>
        <v>In May, absenteeism was not significantly higher than expected among workers in Mining Industries.</v>
      </c>
    </row>
    <row r="22" spans="1:9" x14ac:dyDescent="0.35">
      <c r="A22" t="s">
        <v>117</v>
      </c>
      <c r="B22" t="s">
        <v>8</v>
      </c>
      <c r="C22">
        <v>1.6117999999999999</v>
      </c>
      <c r="D22">
        <v>0</v>
      </c>
      <c r="E22">
        <v>3.9256000000000002</v>
      </c>
      <c r="F22">
        <v>1.0318000000000001</v>
      </c>
      <c r="G22">
        <v>0.65600000000000003</v>
      </c>
      <c r="H22">
        <v>1.4077</v>
      </c>
      <c r="I22" t="str">
        <f t="shared" si="1"/>
        <v>In Jun, absenteeism was not significantly higher than expected among workers in Mining Industries.</v>
      </c>
    </row>
    <row r="23" spans="1:9" x14ac:dyDescent="0.35">
      <c r="A23" t="s">
        <v>117</v>
      </c>
      <c r="B23" t="s">
        <v>9</v>
      </c>
      <c r="C23">
        <v>2.3399000000000001</v>
      </c>
      <c r="D23">
        <v>0</v>
      </c>
      <c r="E23">
        <v>4.7519999999999998</v>
      </c>
      <c r="F23">
        <v>0.89059999999999995</v>
      </c>
      <c r="G23">
        <v>0.33200000000000002</v>
      </c>
      <c r="H23">
        <v>1.4492</v>
      </c>
      <c r="I23" t="str">
        <f>IF(D23&gt;H23,"In "&amp;B23&amp;", absenteeism was significantly higher than expected among workers in"&amp;" "&amp;A23&amp;".","In "&amp;B23&amp;", absenteeism was not significantly higher than expected among workers in"&amp;" "&amp;A23&amp;".")</f>
        <v>In Jul, absenteeism was not significantly higher than expected among workers in Mining Industries.</v>
      </c>
    </row>
    <row r="24" spans="1:9" x14ac:dyDescent="0.35">
      <c r="A24" t="s">
        <v>117</v>
      </c>
      <c r="B24" t="s">
        <v>10</v>
      </c>
      <c r="C24">
        <v>2.6053000000000002</v>
      </c>
      <c r="D24">
        <v>0</v>
      </c>
      <c r="E24">
        <v>6.0987</v>
      </c>
      <c r="F24">
        <v>1.2175</v>
      </c>
      <c r="G24">
        <v>0.9768</v>
      </c>
      <c r="H24">
        <v>1.4581999999999999</v>
      </c>
      <c r="I24" t="str">
        <f>IF(D24&gt;H24,"In "&amp;B24&amp;", absenteeism was significantly higher than expected among workers in"&amp;" "&amp;A24&amp;".","In "&amp;B24&amp;", absenteeism was not significantly higher than expected among workers in"&amp;" "&amp;A24&amp;".")</f>
        <v>In Aug, absenteeism was not significantly higher than expected among workers in Mining Industries.</v>
      </c>
    </row>
    <row r="25" spans="1:9" x14ac:dyDescent="0.35">
      <c r="A25" t="s">
        <v>117</v>
      </c>
      <c r="B25" t="s">
        <v>11</v>
      </c>
      <c r="C25">
        <v>0.52459999999999996</v>
      </c>
      <c r="D25">
        <v>0</v>
      </c>
      <c r="E25">
        <v>1.3209</v>
      </c>
      <c r="F25">
        <v>1.3798999999999999</v>
      </c>
      <c r="G25">
        <v>0.86709999999999998</v>
      </c>
      <c r="H25">
        <v>1.8928</v>
      </c>
      <c r="I25" t="str">
        <f>IF(D25&gt;H25,"In "&amp;B25&amp;", absenteeism was significantly higher than expected among workers in"&amp;" "&amp;A25&amp;".","In "&amp;B25&amp;", absenteeism was not significantly higher than expected among workers in"&amp;" "&amp;A25&amp;".")</f>
        <v>In Sep, absenteeism was not significantly higher than expected among workers in Mining Industries.</v>
      </c>
    </row>
    <row r="26" spans="1:9" x14ac:dyDescent="0.35">
      <c r="A26" t="s">
        <v>118</v>
      </c>
      <c r="B26" t="s">
        <v>0</v>
      </c>
      <c r="C26">
        <v>1.7111000000000001</v>
      </c>
      <c r="D26">
        <v>1.0175000000000001</v>
      </c>
      <c r="E26">
        <v>2.4047999999999998</v>
      </c>
      <c r="F26">
        <v>1.6994</v>
      </c>
      <c r="G26">
        <v>1.4665999999999999</v>
      </c>
      <c r="H26">
        <v>1.9321999999999999</v>
      </c>
      <c r="I26" t="str">
        <f t="shared" si="1"/>
        <v>In Oct, absenteeism was not significantly higher than expected among workers in Construction Industries.</v>
      </c>
    </row>
    <row r="27" spans="1:9" x14ac:dyDescent="0.35">
      <c r="A27" t="s">
        <v>118</v>
      </c>
      <c r="B27" t="s">
        <v>1</v>
      </c>
      <c r="C27">
        <v>1.6527000000000001</v>
      </c>
      <c r="D27">
        <v>1.1327</v>
      </c>
      <c r="E27">
        <v>2.1726999999999999</v>
      </c>
      <c r="F27">
        <v>1.7316</v>
      </c>
      <c r="G27">
        <v>1.5376000000000001</v>
      </c>
      <c r="H27">
        <v>1.9256</v>
      </c>
      <c r="I27" t="str">
        <f t="shared" si="1"/>
        <v>In Nov, absenteeism was not significantly higher than expected among workers in Construction Industries.</v>
      </c>
    </row>
    <row r="28" spans="1:9" x14ac:dyDescent="0.35">
      <c r="A28" t="s">
        <v>118</v>
      </c>
      <c r="B28" t="s">
        <v>2</v>
      </c>
      <c r="C28">
        <v>2.2397</v>
      </c>
      <c r="D28">
        <v>1.8071999999999999</v>
      </c>
      <c r="E28">
        <v>2.6720999999999999</v>
      </c>
      <c r="F28">
        <v>2.0078999999999998</v>
      </c>
      <c r="G28">
        <v>1.8247</v>
      </c>
      <c r="H28">
        <v>2.1909999999999998</v>
      </c>
      <c r="I28" t="str">
        <f t="shared" si="1"/>
        <v>In Dec, absenteeism was not significantly higher than expected among workers in Construction Industries.</v>
      </c>
    </row>
    <row r="29" spans="1:9" x14ac:dyDescent="0.35">
      <c r="A29" t="s">
        <v>118</v>
      </c>
      <c r="B29" t="s">
        <v>3</v>
      </c>
      <c r="C29">
        <v>2.4998999999999998</v>
      </c>
      <c r="D29">
        <v>1.8221000000000001</v>
      </c>
      <c r="E29">
        <v>3.1776</v>
      </c>
      <c r="F29">
        <v>2.4862000000000002</v>
      </c>
      <c r="G29">
        <v>2.2080000000000002</v>
      </c>
      <c r="H29">
        <v>2.7645</v>
      </c>
      <c r="I29" t="str">
        <f t="shared" si="1"/>
        <v>In Jan, absenteeism was not significantly higher than expected among workers in Construction Industries.</v>
      </c>
    </row>
    <row r="30" spans="1:9" x14ac:dyDescent="0.35">
      <c r="A30" t="s">
        <v>118</v>
      </c>
      <c r="B30" t="s">
        <v>4</v>
      </c>
      <c r="C30">
        <v>2.0901999999999998</v>
      </c>
      <c r="D30">
        <v>1.3803000000000001</v>
      </c>
      <c r="E30">
        <v>2.8001999999999998</v>
      </c>
      <c r="F30">
        <v>2.4411</v>
      </c>
      <c r="G30">
        <v>2.1347</v>
      </c>
      <c r="H30">
        <v>2.7473999999999998</v>
      </c>
      <c r="I30" t="str">
        <f t="shared" si="1"/>
        <v>In Feb, absenteeism was not significantly higher than expected among workers in Construction Industries.</v>
      </c>
    </row>
    <row r="31" spans="1:9" x14ac:dyDescent="0.35">
      <c r="A31" t="s">
        <v>118</v>
      </c>
      <c r="B31" t="s">
        <v>5</v>
      </c>
      <c r="C31">
        <v>2.3418000000000001</v>
      </c>
      <c r="D31">
        <v>1.6979</v>
      </c>
      <c r="E31">
        <v>2.9855999999999998</v>
      </c>
      <c r="F31">
        <v>2.0865999999999998</v>
      </c>
      <c r="G31">
        <v>1.8037000000000001</v>
      </c>
      <c r="H31">
        <v>2.3696000000000002</v>
      </c>
      <c r="I31" t="str">
        <f t="shared" si="1"/>
        <v>In Mar, absenteeism was not significantly higher than expected among workers in Construction Industries.</v>
      </c>
    </row>
    <row r="32" spans="1:9" x14ac:dyDescent="0.35">
      <c r="A32" t="s">
        <v>118</v>
      </c>
      <c r="B32" t="s">
        <v>6</v>
      </c>
      <c r="C32">
        <v>2.4807000000000001</v>
      </c>
      <c r="D32">
        <v>1.5144</v>
      </c>
      <c r="E32">
        <v>3.4468999999999999</v>
      </c>
      <c r="F32">
        <v>1.8583000000000001</v>
      </c>
      <c r="G32">
        <v>1.63</v>
      </c>
      <c r="H32">
        <v>2.0867</v>
      </c>
      <c r="I32" t="str">
        <f t="shared" si="1"/>
        <v>In Apr, absenteeism was not significantly higher than expected among workers in Construction Industries.</v>
      </c>
    </row>
    <row r="33" spans="1:9" x14ac:dyDescent="0.35">
      <c r="A33" t="s">
        <v>118</v>
      </c>
      <c r="B33" t="s">
        <v>7</v>
      </c>
      <c r="C33">
        <v>1.4571000000000001</v>
      </c>
      <c r="D33">
        <v>0.87670000000000003</v>
      </c>
      <c r="E33">
        <v>2.0375000000000001</v>
      </c>
      <c r="F33">
        <v>1.9832000000000001</v>
      </c>
      <c r="G33">
        <v>1.7372000000000001</v>
      </c>
      <c r="H33">
        <v>2.2292999999999998</v>
      </c>
      <c r="I33" t="str">
        <f t="shared" si="1"/>
        <v>In May, absenteeism was not significantly higher than expected among workers in Construction Industries.</v>
      </c>
    </row>
    <row r="34" spans="1:9" x14ac:dyDescent="0.35">
      <c r="A34" t="s">
        <v>118</v>
      </c>
      <c r="B34" t="s">
        <v>8</v>
      </c>
      <c r="C34">
        <v>1.4174</v>
      </c>
      <c r="D34">
        <v>0.82330000000000003</v>
      </c>
      <c r="E34">
        <v>2.0114999999999998</v>
      </c>
      <c r="F34">
        <v>1.6994</v>
      </c>
      <c r="G34">
        <v>1.4524999999999999</v>
      </c>
      <c r="H34">
        <v>1.9463999999999999</v>
      </c>
      <c r="I34" t="str">
        <f t="shared" si="1"/>
        <v>In Jun, absenteeism was not significantly higher than expected among workers in Construction Industries.</v>
      </c>
    </row>
    <row r="35" spans="1:9" x14ac:dyDescent="0.35">
      <c r="A35" t="s">
        <v>118</v>
      </c>
      <c r="B35" t="s">
        <v>9</v>
      </c>
      <c r="C35">
        <v>2.2246999999999999</v>
      </c>
      <c r="D35">
        <v>1.5831999999999999</v>
      </c>
      <c r="E35">
        <v>2.8662000000000001</v>
      </c>
      <c r="F35">
        <v>1.4643999999999999</v>
      </c>
      <c r="G35">
        <v>1.2914000000000001</v>
      </c>
      <c r="H35">
        <v>1.6375</v>
      </c>
      <c r="I35" t="str">
        <f t="shared" si="1"/>
        <v>In Jul, absenteeism was not significantly higher than expected among workers in Construction Industries.</v>
      </c>
    </row>
    <row r="36" spans="1:9" x14ac:dyDescent="0.35">
      <c r="A36" t="s">
        <v>118</v>
      </c>
      <c r="B36" t="s">
        <v>10</v>
      </c>
      <c r="C36">
        <v>2.2923</v>
      </c>
      <c r="D36">
        <v>1.7027000000000001</v>
      </c>
      <c r="E36">
        <v>2.8818999999999999</v>
      </c>
      <c r="F36">
        <v>1.4135</v>
      </c>
      <c r="G36">
        <v>1.222</v>
      </c>
      <c r="H36">
        <v>1.6051</v>
      </c>
      <c r="I36" t="str">
        <f t="shared" si="1"/>
        <v>In Aug, absenteeism was significantly higher than expected among workers in Construction Industries.</v>
      </c>
    </row>
    <row r="37" spans="1:9" x14ac:dyDescent="0.35">
      <c r="A37" t="s">
        <v>118</v>
      </c>
      <c r="B37" t="s">
        <v>11</v>
      </c>
      <c r="C37">
        <v>1.6766000000000001</v>
      </c>
      <c r="D37">
        <v>1.1871</v>
      </c>
      <c r="E37">
        <v>2.1659999999999999</v>
      </c>
      <c r="F37">
        <v>1.6438999999999999</v>
      </c>
      <c r="G37">
        <v>1.4601</v>
      </c>
      <c r="H37">
        <v>1.8277000000000001</v>
      </c>
      <c r="I37" t="str">
        <f t="shared" si="1"/>
        <v>In Sep, absenteeism was not significantly higher than expected among workers in Construction Industries.</v>
      </c>
    </row>
    <row r="38" spans="1:9" x14ac:dyDescent="0.35">
      <c r="A38" t="s">
        <v>119</v>
      </c>
      <c r="B38" t="s">
        <v>0</v>
      </c>
      <c r="C38">
        <v>1.8234999999999999</v>
      </c>
      <c r="D38">
        <v>1.3687</v>
      </c>
      <c r="E38">
        <v>2.2783000000000002</v>
      </c>
      <c r="F38">
        <v>1.8803000000000001</v>
      </c>
      <c r="G38">
        <v>1.6895</v>
      </c>
      <c r="H38">
        <v>2.0710999999999999</v>
      </c>
      <c r="I38" t="str">
        <f t="shared" si="1"/>
        <v>In Oct, absenteeism was not significantly higher than expected among workers in Manufacturing Industries.</v>
      </c>
    </row>
    <row r="39" spans="1:9" x14ac:dyDescent="0.35">
      <c r="A39" t="s">
        <v>119</v>
      </c>
      <c r="B39" t="s">
        <v>1</v>
      </c>
      <c r="C39">
        <v>1.8027</v>
      </c>
      <c r="D39">
        <v>1.3312999999999999</v>
      </c>
      <c r="E39">
        <v>2.2740999999999998</v>
      </c>
      <c r="F39">
        <v>1.9348000000000001</v>
      </c>
      <c r="G39">
        <v>1.7907</v>
      </c>
      <c r="H39">
        <v>2.0788000000000002</v>
      </c>
      <c r="I39" t="str">
        <f t="shared" si="1"/>
        <v>In Nov, absenteeism was not significantly higher than expected among workers in Manufacturing Industries.</v>
      </c>
    </row>
    <row r="40" spans="1:9" x14ac:dyDescent="0.35">
      <c r="A40" t="s">
        <v>119</v>
      </c>
      <c r="B40" t="s">
        <v>2</v>
      </c>
      <c r="C40">
        <v>1.9615</v>
      </c>
      <c r="D40">
        <v>1.5424</v>
      </c>
      <c r="E40">
        <v>2.3805999999999998</v>
      </c>
      <c r="F40">
        <v>2.0996000000000001</v>
      </c>
      <c r="G40">
        <v>1.923</v>
      </c>
      <c r="H40">
        <v>2.2761999999999998</v>
      </c>
      <c r="I40" t="str">
        <f t="shared" si="1"/>
        <v>In Dec, absenteeism was not significantly higher than expected among workers in Manufacturing Industries.</v>
      </c>
    </row>
    <row r="41" spans="1:9" x14ac:dyDescent="0.35">
      <c r="A41" t="s">
        <v>119</v>
      </c>
      <c r="B41" t="s">
        <v>3</v>
      </c>
      <c r="C41">
        <v>2.2928000000000002</v>
      </c>
      <c r="D41">
        <v>1.8649</v>
      </c>
      <c r="E41">
        <v>2.7206000000000001</v>
      </c>
      <c r="F41">
        <v>2.4110999999999998</v>
      </c>
      <c r="G41">
        <v>2.2094999999999998</v>
      </c>
      <c r="H41">
        <v>2.6128</v>
      </c>
      <c r="I41" t="str">
        <f t="shared" si="1"/>
        <v>In Jan, absenteeism was not significantly higher than expected among workers in Manufacturing Industries.</v>
      </c>
    </row>
    <row r="42" spans="1:9" x14ac:dyDescent="0.35">
      <c r="A42" t="s">
        <v>119</v>
      </c>
      <c r="B42" t="s">
        <v>4</v>
      </c>
      <c r="C42">
        <v>2.1522000000000001</v>
      </c>
      <c r="D42">
        <v>1.6385000000000001</v>
      </c>
      <c r="E42">
        <v>2.6659000000000002</v>
      </c>
      <c r="F42">
        <v>2.5569999999999999</v>
      </c>
      <c r="G42">
        <v>2.4018999999999999</v>
      </c>
      <c r="H42">
        <v>2.7120000000000002</v>
      </c>
      <c r="I42" t="str">
        <f t="shared" si="1"/>
        <v>In Feb, absenteeism was not significantly higher than expected among workers in Manufacturing Industries.</v>
      </c>
    </row>
    <row r="43" spans="1:9" x14ac:dyDescent="0.35">
      <c r="A43" t="s">
        <v>119</v>
      </c>
      <c r="B43" t="s">
        <v>5</v>
      </c>
      <c r="C43">
        <v>2.6375999999999999</v>
      </c>
      <c r="D43">
        <v>2.0076000000000001</v>
      </c>
      <c r="E43">
        <v>3.2675999999999998</v>
      </c>
      <c r="F43">
        <v>2.2484999999999999</v>
      </c>
      <c r="G43">
        <v>2.0762999999999998</v>
      </c>
      <c r="H43">
        <v>2.4205999999999999</v>
      </c>
      <c r="I43" t="str">
        <f t="shared" si="1"/>
        <v>In Mar, absenteeism was not significantly higher than expected among workers in Manufacturing Industries.</v>
      </c>
    </row>
    <row r="44" spans="1:9" x14ac:dyDescent="0.35">
      <c r="A44" t="s">
        <v>119</v>
      </c>
      <c r="B44" t="s">
        <v>6</v>
      </c>
      <c r="C44">
        <v>2.2953999999999999</v>
      </c>
      <c r="D44">
        <v>1.5328999999999999</v>
      </c>
      <c r="E44">
        <v>3.0577999999999999</v>
      </c>
      <c r="F44">
        <v>1.9212</v>
      </c>
      <c r="G44">
        <v>1.7073</v>
      </c>
      <c r="H44">
        <v>2.1352000000000002</v>
      </c>
      <c r="I44" t="str">
        <f t="shared" si="1"/>
        <v>In Apr, absenteeism was not significantly higher than expected among workers in Manufacturing Industries.</v>
      </c>
    </row>
    <row r="45" spans="1:9" x14ac:dyDescent="0.35">
      <c r="A45" t="s">
        <v>119</v>
      </c>
      <c r="B45" t="s">
        <v>7</v>
      </c>
      <c r="C45">
        <v>2.7235999999999998</v>
      </c>
      <c r="D45">
        <v>2.109</v>
      </c>
      <c r="E45">
        <v>3.3382000000000001</v>
      </c>
      <c r="F45">
        <v>1.8263</v>
      </c>
      <c r="G45">
        <v>1.6720999999999999</v>
      </c>
      <c r="H45">
        <v>1.9804999999999999</v>
      </c>
      <c r="I45" t="str">
        <f t="shared" si="1"/>
        <v>In May, absenteeism was significantly higher than expected among workers in Manufacturing Industries.</v>
      </c>
    </row>
    <row r="46" spans="1:9" x14ac:dyDescent="0.35">
      <c r="A46" t="s">
        <v>119</v>
      </c>
      <c r="B46" t="s">
        <v>8</v>
      </c>
      <c r="C46">
        <v>2.0844</v>
      </c>
      <c r="D46">
        <v>1.5813999999999999</v>
      </c>
      <c r="E46">
        <v>2.5874999999999999</v>
      </c>
      <c r="F46">
        <v>1.8388</v>
      </c>
      <c r="G46">
        <v>1.6794</v>
      </c>
      <c r="H46">
        <v>1.9982</v>
      </c>
      <c r="I46" t="str">
        <f t="shared" si="1"/>
        <v>In Jun, absenteeism was not significantly higher than expected among workers in Manufacturing Industries.</v>
      </c>
    </row>
    <row r="47" spans="1:9" x14ac:dyDescent="0.35">
      <c r="A47" t="s">
        <v>119</v>
      </c>
      <c r="B47" t="s">
        <v>9</v>
      </c>
      <c r="C47">
        <v>2.1890999999999998</v>
      </c>
      <c r="D47">
        <v>1.6342000000000001</v>
      </c>
      <c r="E47">
        <v>2.7440000000000002</v>
      </c>
      <c r="F47">
        <v>1.4875</v>
      </c>
      <c r="G47">
        <v>1.3104</v>
      </c>
      <c r="H47">
        <v>1.6645000000000001</v>
      </c>
      <c r="I47" t="str">
        <f t="shared" si="1"/>
        <v>In Jul, absenteeism was not significantly higher than expected among workers in Manufacturing Industries.</v>
      </c>
    </row>
    <row r="48" spans="1:9" x14ac:dyDescent="0.35">
      <c r="A48" t="s">
        <v>119</v>
      </c>
      <c r="B48" t="s">
        <v>10</v>
      </c>
      <c r="C48">
        <v>2.4963000000000002</v>
      </c>
      <c r="D48">
        <v>1.8994</v>
      </c>
      <c r="E48">
        <v>3.0931999999999999</v>
      </c>
      <c r="F48">
        <v>1.7395</v>
      </c>
      <c r="G48">
        <v>1.5738000000000001</v>
      </c>
      <c r="H48">
        <v>1.9053</v>
      </c>
      <c r="I48" t="str">
        <f t="shared" si="1"/>
        <v>In Aug, absenteeism was not significantly higher than expected among workers in Manufacturing Industries.</v>
      </c>
    </row>
    <row r="49" spans="1:9" x14ac:dyDescent="0.35">
      <c r="A49" t="s">
        <v>119</v>
      </c>
      <c r="B49" t="s">
        <v>11</v>
      </c>
      <c r="C49">
        <v>1.9111</v>
      </c>
      <c r="D49">
        <v>1.5055000000000001</v>
      </c>
      <c r="E49">
        <v>2.3167</v>
      </c>
      <c r="F49">
        <v>1.8916999999999999</v>
      </c>
      <c r="G49">
        <v>1.7074</v>
      </c>
      <c r="H49">
        <v>2.0760999999999998</v>
      </c>
      <c r="I49" t="str">
        <f t="shared" si="1"/>
        <v>In Sep, absenteeism was not significantly higher than expected among workers in Manufacturing Industries.</v>
      </c>
    </row>
    <row r="50" spans="1:9" x14ac:dyDescent="0.35">
      <c r="A50" t="s">
        <v>120</v>
      </c>
      <c r="B50" t="s">
        <v>0</v>
      </c>
      <c r="C50">
        <v>2.1688000000000001</v>
      </c>
      <c r="D50">
        <v>1.7265999999999999</v>
      </c>
      <c r="E50">
        <v>2.6110000000000002</v>
      </c>
      <c r="F50">
        <v>1.6548</v>
      </c>
      <c r="G50">
        <v>1.4945999999999999</v>
      </c>
      <c r="H50">
        <v>1.8149</v>
      </c>
      <c r="I50" t="str">
        <f t="shared" si="1"/>
        <v>In Oct, absenteeism was not significantly higher than expected among workers in Wholesale and Retail Trade Industries.</v>
      </c>
    </row>
    <row r="51" spans="1:9" x14ac:dyDescent="0.35">
      <c r="A51" t="s">
        <v>120</v>
      </c>
      <c r="B51" t="s">
        <v>1</v>
      </c>
      <c r="C51">
        <v>2.1968000000000001</v>
      </c>
      <c r="D51">
        <v>1.7143999999999999</v>
      </c>
      <c r="E51">
        <v>2.6791999999999998</v>
      </c>
      <c r="F51">
        <v>1.8148</v>
      </c>
      <c r="G51">
        <v>1.5799000000000001</v>
      </c>
      <c r="H51">
        <v>2.0497000000000001</v>
      </c>
      <c r="I51" t="str">
        <f t="shared" si="1"/>
        <v>In Nov, absenteeism was not significantly higher than expected among workers in Wholesale and Retail Trade Industries.</v>
      </c>
    </row>
    <row r="52" spans="1:9" x14ac:dyDescent="0.35">
      <c r="A52" t="s">
        <v>120</v>
      </c>
      <c r="B52" t="s">
        <v>2</v>
      </c>
      <c r="C52">
        <v>2.4615999999999998</v>
      </c>
      <c r="D52">
        <v>1.8784000000000001</v>
      </c>
      <c r="E52">
        <v>3.0448</v>
      </c>
      <c r="F52">
        <v>2.1326000000000001</v>
      </c>
      <c r="G52">
        <v>1.9906999999999999</v>
      </c>
      <c r="H52">
        <v>2.2745000000000002</v>
      </c>
      <c r="I52" t="str">
        <f t="shared" si="1"/>
        <v>In Dec, absenteeism was not significantly higher than expected among workers in Wholesale and Retail Trade Industries.</v>
      </c>
    </row>
    <row r="53" spans="1:9" x14ac:dyDescent="0.35">
      <c r="A53" t="s">
        <v>120</v>
      </c>
      <c r="B53" t="s">
        <v>3</v>
      </c>
      <c r="C53">
        <v>2.3148</v>
      </c>
      <c r="D53">
        <v>1.8649</v>
      </c>
      <c r="E53">
        <v>2.7646999999999999</v>
      </c>
      <c r="F53">
        <v>2.3980000000000001</v>
      </c>
      <c r="G53">
        <v>2.1513</v>
      </c>
      <c r="H53">
        <v>2.6446999999999998</v>
      </c>
      <c r="I53" t="str">
        <f t="shared" si="1"/>
        <v>In Jan, absenteeism was not significantly higher than expected among workers in Wholesale and Retail Trade Industries.</v>
      </c>
    </row>
    <row r="54" spans="1:9" x14ac:dyDescent="0.35">
      <c r="A54" t="s">
        <v>120</v>
      </c>
      <c r="B54" t="s">
        <v>4</v>
      </c>
      <c r="C54">
        <v>2.6682999999999999</v>
      </c>
      <c r="D54">
        <v>1.9681</v>
      </c>
      <c r="E54">
        <v>3.3685</v>
      </c>
      <c r="F54">
        <v>2.3871000000000002</v>
      </c>
      <c r="G54">
        <v>2.1749000000000001</v>
      </c>
      <c r="H54">
        <v>2.5992999999999999</v>
      </c>
      <c r="I54" t="str">
        <f t="shared" si="1"/>
        <v>In Feb, absenteeism was not significantly higher than expected among workers in Wholesale and Retail Trade Industries.</v>
      </c>
    </row>
    <row r="55" spans="1:9" x14ac:dyDescent="0.35">
      <c r="A55" t="s">
        <v>120</v>
      </c>
      <c r="B55" t="s">
        <v>5</v>
      </c>
      <c r="C55">
        <v>2.6490999999999998</v>
      </c>
      <c r="D55">
        <v>2.2222</v>
      </c>
      <c r="E55">
        <v>3.0760999999999998</v>
      </c>
      <c r="F55">
        <v>2.0775000000000001</v>
      </c>
      <c r="G55">
        <v>1.9329000000000001</v>
      </c>
      <c r="H55">
        <v>2.2221000000000002</v>
      </c>
      <c r="I55" t="str">
        <f t="shared" si="1"/>
        <v>In Mar, absenteeism was significantly higher than expected among workers in Wholesale and Retail Trade Industries.</v>
      </c>
    </row>
    <row r="56" spans="1:9" x14ac:dyDescent="0.35">
      <c r="A56" t="s">
        <v>120</v>
      </c>
      <c r="B56" t="s">
        <v>6</v>
      </c>
      <c r="C56">
        <v>2.5167000000000002</v>
      </c>
      <c r="D56">
        <v>1.9234</v>
      </c>
      <c r="E56">
        <v>3.11</v>
      </c>
      <c r="F56">
        <v>1.9435</v>
      </c>
      <c r="G56">
        <v>1.7286999999999999</v>
      </c>
      <c r="H56">
        <v>2.1583999999999999</v>
      </c>
      <c r="I56" t="str">
        <f t="shared" si="1"/>
        <v>In Apr, absenteeism was not significantly higher than expected among workers in Wholesale and Retail Trade Industries.</v>
      </c>
    </row>
    <row r="57" spans="1:9" x14ac:dyDescent="0.35">
      <c r="A57" t="s">
        <v>120</v>
      </c>
      <c r="B57" t="s">
        <v>7</v>
      </c>
      <c r="C57">
        <v>2.6004999999999998</v>
      </c>
      <c r="D57">
        <v>1.9962</v>
      </c>
      <c r="E57">
        <v>3.2046999999999999</v>
      </c>
      <c r="F57">
        <v>1.6934</v>
      </c>
      <c r="G57">
        <v>1.591</v>
      </c>
      <c r="H57">
        <v>1.7958000000000001</v>
      </c>
      <c r="I57" t="str">
        <f t="shared" si="1"/>
        <v>In May, absenteeism was significantly higher than expected among workers in Wholesale and Retail Trade Industries.</v>
      </c>
    </row>
    <row r="58" spans="1:9" x14ac:dyDescent="0.35">
      <c r="A58" t="s">
        <v>120</v>
      </c>
      <c r="B58" t="s">
        <v>8</v>
      </c>
      <c r="C58">
        <v>2.1482000000000001</v>
      </c>
      <c r="D58">
        <v>1.6052999999999999</v>
      </c>
      <c r="E58">
        <v>2.6911999999999998</v>
      </c>
      <c r="F58">
        <v>1.7329000000000001</v>
      </c>
      <c r="G58">
        <v>1.5469999999999999</v>
      </c>
      <c r="H58">
        <v>1.9189000000000001</v>
      </c>
      <c r="I58" t="str">
        <f t="shared" si="1"/>
        <v>In Jun, absenteeism was not significantly higher than expected among workers in Wholesale and Retail Trade Industries.</v>
      </c>
    </row>
    <row r="59" spans="1:9" x14ac:dyDescent="0.35">
      <c r="A59" t="s">
        <v>120</v>
      </c>
      <c r="B59" t="s">
        <v>9</v>
      </c>
      <c r="C59">
        <v>2.9718</v>
      </c>
      <c r="D59">
        <v>2.4820000000000002</v>
      </c>
      <c r="E59">
        <v>3.4615999999999998</v>
      </c>
      <c r="F59">
        <v>1.6183000000000001</v>
      </c>
      <c r="G59">
        <v>1.4087000000000001</v>
      </c>
      <c r="H59">
        <v>1.8280000000000001</v>
      </c>
      <c r="I59" t="str">
        <f t="shared" si="1"/>
        <v>In Jul, absenteeism was significantly higher than expected among workers in Wholesale and Retail Trade Industries.</v>
      </c>
    </row>
    <row r="60" spans="1:9" x14ac:dyDescent="0.35">
      <c r="A60" t="s">
        <v>120</v>
      </c>
      <c r="B60" t="s">
        <v>10</v>
      </c>
      <c r="C60">
        <v>1.9956</v>
      </c>
      <c r="D60">
        <v>1.6467000000000001</v>
      </c>
      <c r="E60">
        <v>2.3445</v>
      </c>
      <c r="F60">
        <v>1.4568000000000001</v>
      </c>
      <c r="G60">
        <v>1.2923</v>
      </c>
      <c r="H60">
        <v>1.6213</v>
      </c>
      <c r="I60" t="str">
        <f t="shared" si="1"/>
        <v>In Aug, absenteeism was significantly higher than expected among workers in Wholesale and Retail Trade Industries.</v>
      </c>
    </row>
    <row r="61" spans="1:9" x14ac:dyDescent="0.35">
      <c r="A61" t="s">
        <v>120</v>
      </c>
      <c r="B61" t="s">
        <v>11</v>
      </c>
      <c r="C61">
        <v>1.7161</v>
      </c>
      <c r="D61">
        <v>1.2674000000000001</v>
      </c>
      <c r="E61">
        <v>2.1648999999999998</v>
      </c>
      <c r="F61">
        <v>1.8051999999999999</v>
      </c>
      <c r="G61">
        <v>1.6557999999999999</v>
      </c>
      <c r="H61">
        <v>1.9545999999999999</v>
      </c>
      <c r="I61" t="str">
        <f t="shared" si="1"/>
        <v>In Sep, absenteeism was not significantly higher than expected among workers in Wholesale and Retail Trade Industries.</v>
      </c>
    </row>
    <row r="62" spans="1:9" x14ac:dyDescent="0.35">
      <c r="A62" t="s">
        <v>121</v>
      </c>
      <c r="B62" t="s">
        <v>0</v>
      </c>
      <c r="C62">
        <v>2.2219000000000002</v>
      </c>
      <c r="D62">
        <v>1.4552</v>
      </c>
      <c r="E62">
        <v>2.9887000000000001</v>
      </c>
      <c r="F62">
        <v>2.0464000000000002</v>
      </c>
      <c r="G62">
        <v>1.7486999999999999</v>
      </c>
      <c r="H62">
        <v>2.3441999999999998</v>
      </c>
      <c r="I62" t="str">
        <f t="shared" si="1"/>
        <v>In Oct, absenteeism was not significantly higher than expected among workers in Transportation and Utilities Industries.</v>
      </c>
    </row>
    <row r="63" spans="1:9" x14ac:dyDescent="0.35">
      <c r="A63" t="s">
        <v>121</v>
      </c>
      <c r="B63" t="s">
        <v>1</v>
      </c>
      <c r="C63">
        <v>1.6996</v>
      </c>
      <c r="D63">
        <v>1.1586000000000001</v>
      </c>
      <c r="E63">
        <v>2.2406000000000001</v>
      </c>
      <c r="F63">
        <v>2.0998000000000001</v>
      </c>
      <c r="G63">
        <v>1.7497</v>
      </c>
      <c r="H63">
        <v>2.4500000000000002</v>
      </c>
      <c r="I63" t="str">
        <f t="shared" si="1"/>
        <v>In Nov, absenteeism was not significantly higher than expected among workers in Transportation and Utilities Industries.</v>
      </c>
    </row>
    <row r="64" spans="1:9" x14ac:dyDescent="0.35">
      <c r="A64" t="s">
        <v>121</v>
      </c>
      <c r="B64" t="s">
        <v>2</v>
      </c>
      <c r="C64">
        <v>2.3963000000000001</v>
      </c>
      <c r="D64">
        <v>1.7146999999999999</v>
      </c>
      <c r="E64">
        <v>3.0779000000000001</v>
      </c>
      <c r="F64">
        <v>2.5085000000000002</v>
      </c>
      <c r="G64">
        <v>2.1627000000000001</v>
      </c>
      <c r="H64">
        <v>2.8544</v>
      </c>
      <c r="I64" t="str">
        <f t="shared" si="1"/>
        <v>In Dec, absenteeism was not significantly higher than expected among workers in Transportation and Utilities Industries.</v>
      </c>
    </row>
    <row r="65" spans="1:9" x14ac:dyDescent="0.35">
      <c r="A65" t="s">
        <v>121</v>
      </c>
      <c r="B65" t="s">
        <v>3</v>
      </c>
      <c r="C65">
        <v>2.327</v>
      </c>
      <c r="D65">
        <v>1.5713999999999999</v>
      </c>
      <c r="E65">
        <v>3.0825999999999998</v>
      </c>
      <c r="F65">
        <v>2.8376000000000001</v>
      </c>
      <c r="G65">
        <v>2.5581999999999998</v>
      </c>
      <c r="H65">
        <v>3.117</v>
      </c>
      <c r="I65" t="str">
        <f t="shared" si="1"/>
        <v>In Jan, absenteeism was not significantly higher than expected among workers in Transportation and Utilities Industries.</v>
      </c>
    </row>
    <row r="66" spans="1:9" x14ac:dyDescent="0.35">
      <c r="A66" t="s">
        <v>121</v>
      </c>
      <c r="B66" t="s">
        <v>4</v>
      </c>
      <c r="C66">
        <v>3.2054999999999998</v>
      </c>
      <c r="D66">
        <v>2.4902000000000002</v>
      </c>
      <c r="E66">
        <v>3.9209000000000001</v>
      </c>
      <c r="F66">
        <v>2.7326999999999999</v>
      </c>
      <c r="G66">
        <v>2.4369999999999998</v>
      </c>
      <c r="H66">
        <v>3.0283000000000002</v>
      </c>
      <c r="I66" t="str">
        <f t="shared" si="1"/>
        <v>In Feb, absenteeism was not significantly higher than expected among workers in Transportation and Utilities Industries.</v>
      </c>
    </row>
    <row r="67" spans="1:9" x14ac:dyDescent="0.35">
      <c r="A67" t="s">
        <v>121</v>
      </c>
      <c r="B67" t="s">
        <v>5</v>
      </c>
      <c r="C67">
        <v>2.6659999999999999</v>
      </c>
      <c r="D67">
        <v>2.0329999999999999</v>
      </c>
      <c r="E67">
        <v>3.2989999999999999</v>
      </c>
      <c r="F67">
        <v>2.3285999999999998</v>
      </c>
      <c r="G67">
        <v>2.0152000000000001</v>
      </c>
      <c r="H67">
        <v>2.6419999999999999</v>
      </c>
      <c r="I67" t="str">
        <f t="shared" si="1"/>
        <v>In Mar, absenteeism was not significantly higher than expected among workers in Transportation and Utilities Industries.</v>
      </c>
    </row>
    <row r="68" spans="1:9" x14ac:dyDescent="0.35">
      <c r="A68" t="s">
        <v>121</v>
      </c>
      <c r="B68" t="s">
        <v>6</v>
      </c>
      <c r="C68">
        <v>3.0699000000000001</v>
      </c>
      <c r="D68">
        <v>2.0335999999999999</v>
      </c>
      <c r="E68">
        <v>4.1063000000000001</v>
      </c>
      <c r="F68">
        <v>2.2997999999999998</v>
      </c>
      <c r="G68">
        <v>1.9575</v>
      </c>
      <c r="H68">
        <v>2.6421000000000001</v>
      </c>
      <c r="I68" t="str">
        <f t="shared" si="1"/>
        <v>In Apr, absenteeism was not significantly higher than expected among workers in Transportation and Utilities Industries.</v>
      </c>
    </row>
    <row r="69" spans="1:9" x14ac:dyDescent="0.35">
      <c r="A69" t="s">
        <v>121</v>
      </c>
      <c r="B69" t="s">
        <v>7</v>
      </c>
      <c r="C69">
        <v>2.6265999999999998</v>
      </c>
      <c r="D69">
        <v>1.9075</v>
      </c>
      <c r="E69">
        <v>3.3458000000000001</v>
      </c>
      <c r="F69">
        <v>2.2332000000000001</v>
      </c>
      <c r="G69">
        <v>1.9096</v>
      </c>
      <c r="H69">
        <v>2.5569000000000002</v>
      </c>
      <c r="I69" t="str">
        <f t="shared" si="1"/>
        <v>In May, absenteeism was not significantly higher than expected among workers in Transportation and Utilities Industries.</v>
      </c>
    </row>
    <row r="70" spans="1:9" x14ac:dyDescent="0.35">
      <c r="A70" t="s">
        <v>121</v>
      </c>
      <c r="B70" t="s">
        <v>8</v>
      </c>
      <c r="C70">
        <v>2.1818</v>
      </c>
      <c r="D70">
        <v>1.6154999999999999</v>
      </c>
      <c r="E70">
        <v>2.7481</v>
      </c>
      <c r="F70">
        <v>1.8455999999999999</v>
      </c>
      <c r="G70">
        <v>1.5983000000000001</v>
      </c>
      <c r="H70">
        <v>2.093</v>
      </c>
      <c r="I70" t="str">
        <f t="shared" si="1"/>
        <v>In Jun, absenteeism was not significantly higher than expected among workers in Transportation and Utilities Industries.</v>
      </c>
    </row>
    <row r="71" spans="1:9" x14ac:dyDescent="0.35">
      <c r="A71" t="s">
        <v>121</v>
      </c>
      <c r="B71" t="s">
        <v>9</v>
      </c>
      <c r="C71">
        <v>2.8376000000000001</v>
      </c>
      <c r="D71">
        <v>1.8814</v>
      </c>
      <c r="E71">
        <v>3.7938000000000001</v>
      </c>
      <c r="F71">
        <v>1.6487000000000001</v>
      </c>
      <c r="G71">
        <v>1.3825000000000001</v>
      </c>
      <c r="H71">
        <v>1.9149</v>
      </c>
      <c r="I71" t="str">
        <f t="shared" si="1"/>
        <v>In Jul, absenteeism was not significantly higher than expected among workers in Transportation and Utilities Industries.</v>
      </c>
    </row>
    <row r="72" spans="1:9" x14ac:dyDescent="0.35">
      <c r="A72" t="s">
        <v>121</v>
      </c>
      <c r="B72" t="s">
        <v>10</v>
      </c>
      <c r="C72">
        <v>2.3311999999999999</v>
      </c>
      <c r="D72">
        <v>1.3925000000000001</v>
      </c>
      <c r="E72">
        <v>3.2698</v>
      </c>
      <c r="F72">
        <v>1.8341000000000001</v>
      </c>
      <c r="G72">
        <v>1.6569</v>
      </c>
      <c r="H72">
        <v>2.0114000000000001</v>
      </c>
      <c r="I72" t="str">
        <f t="shared" si="1"/>
        <v>In Aug, absenteeism was not significantly higher than expected among workers in Transportation and Utilities Industries.</v>
      </c>
    </row>
    <row r="73" spans="1:9" x14ac:dyDescent="0.35">
      <c r="A73" t="s">
        <v>121</v>
      </c>
      <c r="B73" t="s">
        <v>11</v>
      </c>
      <c r="C73">
        <v>1.7259</v>
      </c>
      <c r="D73">
        <v>1.1972</v>
      </c>
      <c r="E73">
        <v>2.2545999999999999</v>
      </c>
      <c r="F73">
        <v>1.8423</v>
      </c>
      <c r="G73">
        <v>1.6099000000000001</v>
      </c>
      <c r="H73">
        <v>2.0747</v>
      </c>
      <c r="I73" t="str">
        <f t="shared" si="1"/>
        <v>In Sep, absenteeism was not significantly higher than expected among workers in Transportation and Utilities Industries.</v>
      </c>
    </row>
    <row r="74" spans="1:9" x14ac:dyDescent="0.35">
      <c r="A74" t="s">
        <v>122</v>
      </c>
      <c r="B74" t="s">
        <v>0</v>
      </c>
      <c r="C74">
        <v>2.2887</v>
      </c>
      <c r="D74">
        <v>1.2459</v>
      </c>
      <c r="E74">
        <v>3.3315000000000001</v>
      </c>
      <c r="F74">
        <v>1.657</v>
      </c>
      <c r="G74">
        <v>1.3472999999999999</v>
      </c>
      <c r="H74">
        <v>1.9665999999999999</v>
      </c>
      <c r="I74" t="str">
        <f t="shared" ref="I74:I145" si="2">IF(D74&gt;H74,"In "&amp;B74&amp;", absenteeism was significantly higher than expected among workers in"&amp;" "&amp;A74&amp;".","In "&amp;B74&amp;", absenteeism was not significantly higher than expected among workers in"&amp;" "&amp;A74&amp;".")</f>
        <v>In Oct, absenteeism was not significantly higher than expected among workers in Information Industries.</v>
      </c>
    </row>
    <row r="75" spans="1:9" x14ac:dyDescent="0.35">
      <c r="A75" t="s">
        <v>122</v>
      </c>
      <c r="B75" t="s">
        <v>1</v>
      </c>
      <c r="C75">
        <v>2.2315</v>
      </c>
      <c r="D75">
        <v>0.91310000000000002</v>
      </c>
      <c r="E75">
        <v>3.5499000000000001</v>
      </c>
      <c r="F75">
        <v>1.5989</v>
      </c>
      <c r="G75">
        <v>1.1124000000000001</v>
      </c>
      <c r="H75">
        <v>2.0853999999999999</v>
      </c>
      <c r="I75" t="str">
        <f t="shared" si="2"/>
        <v>In Nov, absenteeism was not significantly higher than expected among workers in Information Industries.</v>
      </c>
    </row>
    <row r="76" spans="1:9" x14ac:dyDescent="0.35">
      <c r="A76" t="s">
        <v>122</v>
      </c>
      <c r="B76" t="s">
        <v>2</v>
      </c>
      <c r="C76">
        <v>0.93120000000000003</v>
      </c>
      <c r="D76">
        <v>0.13350000000000001</v>
      </c>
      <c r="E76">
        <v>1.7289000000000001</v>
      </c>
      <c r="F76">
        <v>2.4222999999999999</v>
      </c>
      <c r="G76">
        <v>1.8493999999999999</v>
      </c>
      <c r="H76">
        <v>2.9952000000000001</v>
      </c>
      <c r="I76" t="str">
        <f t="shared" si="2"/>
        <v>In Dec, absenteeism was not significantly higher than expected among workers in Information Industries.</v>
      </c>
    </row>
    <row r="77" spans="1:9" x14ac:dyDescent="0.35">
      <c r="A77" t="s">
        <v>122</v>
      </c>
      <c r="B77" t="s">
        <v>3</v>
      </c>
      <c r="C77">
        <v>1.3583000000000001</v>
      </c>
      <c r="D77">
        <v>0.70609999999999995</v>
      </c>
      <c r="E77">
        <v>2.0105</v>
      </c>
      <c r="F77">
        <v>2.5720999999999998</v>
      </c>
      <c r="G77">
        <v>2.0230999999999999</v>
      </c>
      <c r="H77">
        <v>3.121</v>
      </c>
      <c r="I77" t="str">
        <f t="shared" si="2"/>
        <v>In Jan, absenteeism was not significantly higher than expected among workers in Information Industries.</v>
      </c>
    </row>
    <row r="78" spans="1:9" x14ac:dyDescent="0.35">
      <c r="A78" t="s">
        <v>122</v>
      </c>
      <c r="B78" t="s">
        <v>4</v>
      </c>
      <c r="C78">
        <v>1.7150000000000001</v>
      </c>
      <c r="D78">
        <v>0.99180000000000001</v>
      </c>
      <c r="E78">
        <v>2.4382999999999999</v>
      </c>
      <c r="F78">
        <v>2.2673999999999999</v>
      </c>
      <c r="G78">
        <v>1.8326</v>
      </c>
      <c r="H78">
        <v>2.7021999999999999</v>
      </c>
      <c r="I78" t="str">
        <f t="shared" si="2"/>
        <v>In Feb, absenteeism was not significantly higher than expected among workers in Information Industries.</v>
      </c>
    </row>
    <row r="79" spans="1:9" x14ac:dyDescent="0.35">
      <c r="A79" t="s">
        <v>122</v>
      </c>
      <c r="B79" t="s">
        <v>5</v>
      </c>
      <c r="C79">
        <v>2.6804000000000001</v>
      </c>
      <c r="D79">
        <v>1.1706000000000001</v>
      </c>
      <c r="E79">
        <v>4.1901000000000002</v>
      </c>
      <c r="F79">
        <v>2.4369999999999998</v>
      </c>
      <c r="G79">
        <v>1.9007000000000001</v>
      </c>
      <c r="H79">
        <v>2.9733000000000001</v>
      </c>
      <c r="I79" t="str">
        <f t="shared" si="2"/>
        <v>In Mar, absenteeism was not significantly higher than expected among workers in Information Industries.</v>
      </c>
    </row>
    <row r="80" spans="1:9" x14ac:dyDescent="0.35">
      <c r="A80" t="s">
        <v>122</v>
      </c>
      <c r="B80" t="s">
        <v>6</v>
      </c>
      <c r="C80">
        <v>2.0756000000000001</v>
      </c>
      <c r="D80">
        <v>0.6694</v>
      </c>
      <c r="E80">
        <v>3.4817</v>
      </c>
      <c r="F80">
        <v>1.7970999999999999</v>
      </c>
      <c r="G80">
        <v>1.4927999999999999</v>
      </c>
      <c r="H80">
        <v>2.1013000000000002</v>
      </c>
      <c r="I80" t="str">
        <f t="shared" si="2"/>
        <v>In Apr, absenteeism was not significantly higher than expected among workers in Information Industries.</v>
      </c>
    </row>
    <row r="81" spans="1:9" x14ac:dyDescent="0.35">
      <c r="A81" t="s">
        <v>122</v>
      </c>
      <c r="B81" t="s">
        <v>7</v>
      </c>
      <c r="C81">
        <v>1.0736000000000001</v>
      </c>
      <c r="D81">
        <v>0</v>
      </c>
      <c r="E81">
        <v>2.2081</v>
      </c>
      <c r="F81">
        <v>1.385</v>
      </c>
      <c r="G81">
        <v>0.98760000000000003</v>
      </c>
      <c r="H81">
        <v>1.7825</v>
      </c>
      <c r="I81" t="str">
        <f t="shared" si="2"/>
        <v>In May, absenteeism was not significantly higher than expected among workers in Information Industries.</v>
      </c>
    </row>
    <row r="82" spans="1:9" x14ac:dyDescent="0.35">
      <c r="A82" t="s">
        <v>122</v>
      </c>
      <c r="B82" t="s">
        <v>8</v>
      </c>
      <c r="C82">
        <v>1.2017</v>
      </c>
      <c r="D82">
        <v>0</v>
      </c>
      <c r="E82">
        <v>2.6257999999999999</v>
      </c>
      <c r="F82">
        <v>1.5744</v>
      </c>
      <c r="G82">
        <v>1.1752</v>
      </c>
      <c r="H82">
        <v>1.9737</v>
      </c>
      <c r="I82" t="str">
        <f t="shared" si="2"/>
        <v>In Jun, absenteeism was not significantly higher than expected among workers in Information Industries.</v>
      </c>
    </row>
    <row r="83" spans="1:9" x14ac:dyDescent="0.35">
      <c r="A83" t="s">
        <v>122</v>
      </c>
      <c r="B83" t="s">
        <v>9</v>
      </c>
      <c r="C83">
        <v>2.1463999999999999</v>
      </c>
      <c r="D83">
        <v>0.63949999999999996</v>
      </c>
      <c r="E83">
        <v>3.6533000000000002</v>
      </c>
      <c r="F83">
        <v>1.3718999999999999</v>
      </c>
      <c r="G83">
        <v>1.0150999999999999</v>
      </c>
      <c r="H83">
        <v>1.7285999999999999</v>
      </c>
      <c r="I83" t="str">
        <f>IF(D83&gt;H83,"In "&amp;B83&amp;", absenteeism was significantly higher than expected among workers in"&amp;" "&amp;A83&amp;".","In "&amp;B83&amp;", absenteeism was not significantly higher than expected among workers in"&amp;" "&amp;A83&amp;".")</f>
        <v>In Jul, absenteeism was not significantly higher than expected among workers in Information Industries.</v>
      </c>
    </row>
    <row r="84" spans="1:9" x14ac:dyDescent="0.35">
      <c r="A84" t="s">
        <v>122</v>
      </c>
      <c r="B84" t="s">
        <v>10</v>
      </c>
      <c r="C84">
        <v>0.69159999999999999</v>
      </c>
      <c r="D84">
        <v>0</v>
      </c>
      <c r="E84">
        <v>1.4413</v>
      </c>
      <c r="F84">
        <v>1.6192</v>
      </c>
      <c r="G84">
        <v>1.2121999999999999</v>
      </c>
      <c r="H84">
        <v>2.0261</v>
      </c>
      <c r="I84" t="str">
        <f>IF(D84&gt;H84,"In "&amp;B84&amp;", absenteeism was significantly higher than expected among workers in"&amp;" "&amp;A84&amp;".","In "&amp;B84&amp;", absenteeism was not significantly higher than expected among workers in"&amp;" "&amp;A84&amp;".")</f>
        <v>In Aug, absenteeism was not significantly higher than expected among workers in Information Industries.</v>
      </c>
    </row>
    <row r="85" spans="1:9" x14ac:dyDescent="0.35">
      <c r="A85" t="s">
        <v>122</v>
      </c>
      <c r="B85" t="s">
        <v>11</v>
      </c>
      <c r="C85">
        <v>0.6956</v>
      </c>
      <c r="D85">
        <v>2.4799999999999999E-2</v>
      </c>
      <c r="E85">
        <v>1.3663000000000001</v>
      </c>
      <c r="F85">
        <v>1.1312</v>
      </c>
      <c r="G85">
        <v>0.82050000000000001</v>
      </c>
      <c r="H85">
        <v>1.4419</v>
      </c>
      <c r="I85" t="str">
        <f>IF(D85&gt;H85,"In "&amp;B85&amp;", absenteeism was significantly higher than expected among workers in"&amp;" "&amp;A85&amp;".","In "&amp;B85&amp;", absenteeism was not significantly higher than expected among workers in"&amp;" "&amp;A85&amp;".")</f>
        <v>In Sep, absenteeism was not significantly higher than expected among workers in Information Industries.</v>
      </c>
    </row>
    <row r="86" spans="1:9" x14ac:dyDescent="0.35">
      <c r="A86" t="s">
        <v>123</v>
      </c>
      <c r="B86" t="s">
        <v>0</v>
      </c>
      <c r="C86">
        <v>1.4944</v>
      </c>
      <c r="D86">
        <v>0.98129999999999995</v>
      </c>
      <c r="E86">
        <v>2.0074999999999998</v>
      </c>
      <c r="F86">
        <v>1.5394000000000001</v>
      </c>
      <c r="G86">
        <v>1.3331</v>
      </c>
      <c r="H86">
        <v>1.7458</v>
      </c>
      <c r="I86" t="str">
        <f t="shared" si="2"/>
        <v>In Oct, absenteeism was not significantly higher than expected among workers in Financial Activities Industries.</v>
      </c>
    </row>
    <row r="87" spans="1:9" x14ac:dyDescent="0.35">
      <c r="A87" t="s">
        <v>123</v>
      </c>
      <c r="B87" t="s">
        <v>1</v>
      </c>
      <c r="C87">
        <v>1.5268999999999999</v>
      </c>
      <c r="D87">
        <v>1.0511999999999999</v>
      </c>
      <c r="E87">
        <v>2.0026000000000002</v>
      </c>
      <c r="F87">
        <v>1.4995000000000001</v>
      </c>
      <c r="G87">
        <v>1.3012999999999999</v>
      </c>
      <c r="H87">
        <v>1.6977</v>
      </c>
      <c r="I87" t="str">
        <f t="shared" si="2"/>
        <v>In Nov, absenteeism was not significantly higher than expected among workers in Financial Activities Industries.</v>
      </c>
    </row>
    <row r="88" spans="1:9" x14ac:dyDescent="0.35">
      <c r="A88" t="s">
        <v>123</v>
      </c>
      <c r="B88" t="s">
        <v>2</v>
      </c>
      <c r="C88">
        <v>1.6071</v>
      </c>
      <c r="D88">
        <v>1.1052</v>
      </c>
      <c r="E88">
        <v>2.1091000000000002</v>
      </c>
      <c r="F88">
        <v>1.97</v>
      </c>
      <c r="G88">
        <v>1.7735000000000001</v>
      </c>
      <c r="H88">
        <v>2.1663999999999999</v>
      </c>
      <c r="I88" t="str">
        <f t="shared" si="2"/>
        <v>In Dec, absenteeism was not significantly higher than expected among workers in Financial Activities Industries.</v>
      </c>
    </row>
    <row r="89" spans="1:9" x14ac:dyDescent="0.35">
      <c r="A89" t="s">
        <v>123</v>
      </c>
      <c r="B89" t="s">
        <v>3</v>
      </c>
      <c r="C89">
        <v>1.9926999999999999</v>
      </c>
      <c r="D89">
        <v>1.5335000000000001</v>
      </c>
      <c r="E89">
        <v>2.4518</v>
      </c>
      <c r="F89">
        <v>2.3772000000000002</v>
      </c>
      <c r="G89">
        <v>2.0356999999999998</v>
      </c>
      <c r="H89">
        <v>2.7187000000000001</v>
      </c>
      <c r="I89" t="str">
        <f t="shared" si="2"/>
        <v>In Jan, absenteeism was not significantly higher than expected among workers in Financial Activities Industries.</v>
      </c>
    </row>
    <row r="90" spans="1:9" x14ac:dyDescent="0.35">
      <c r="A90" t="s">
        <v>123</v>
      </c>
      <c r="B90" t="s">
        <v>4</v>
      </c>
      <c r="C90">
        <v>2.0973000000000002</v>
      </c>
      <c r="D90">
        <v>1.4155</v>
      </c>
      <c r="E90">
        <v>2.7789999999999999</v>
      </c>
      <c r="F90">
        <v>2.0084</v>
      </c>
      <c r="G90">
        <v>1.7656000000000001</v>
      </c>
      <c r="H90">
        <v>2.2511999999999999</v>
      </c>
      <c r="I90" t="str">
        <f t="shared" si="2"/>
        <v>In Feb, absenteeism was not significantly higher than expected among workers in Financial Activities Industries.</v>
      </c>
    </row>
    <row r="91" spans="1:9" x14ac:dyDescent="0.35">
      <c r="A91" t="s">
        <v>123</v>
      </c>
      <c r="B91" t="s">
        <v>5</v>
      </c>
      <c r="C91">
        <v>2.2222</v>
      </c>
      <c r="D91">
        <v>1.6957</v>
      </c>
      <c r="E91">
        <v>2.7488000000000001</v>
      </c>
      <c r="F91">
        <v>1.9524999999999999</v>
      </c>
      <c r="G91">
        <v>1.7363</v>
      </c>
      <c r="H91">
        <v>2.1686000000000001</v>
      </c>
      <c r="I91" t="str">
        <f t="shared" si="2"/>
        <v>In Mar, absenteeism was not significantly higher than expected among workers in Financial Activities Industries.</v>
      </c>
    </row>
    <row r="92" spans="1:9" x14ac:dyDescent="0.35">
      <c r="A92" t="s">
        <v>123</v>
      </c>
      <c r="B92" t="s">
        <v>6</v>
      </c>
      <c r="C92">
        <v>1.2770999999999999</v>
      </c>
      <c r="D92">
        <v>0.748</v>
      </c>
      <c r="E92">
        <v>1.8062</v>
      </c>
      <c r="F92">
        <v>1.6593</v>
      </c>
      <c r="G92">
        <v>1.4420999999999999</v>
      </c>
      <c r="H92">
        <v>1.8766</v>
      </c>
      <c r="I92" t="str">
        <f t="shared" si="2"/>
        <v>In Apr, absenteeism was not significantly higher than expected among workers in Financial Activities Industries.</v>
      </c>
    </row>
    <row r="93" spans="1:9" x14ac:dyDescent="0.35">
      <c r="A93" t="s">
        <v>123</v>
      </c>
      <c r="B93" t="s">
        <v>7</v>
      </c>
      <c r="C93">
        <v>0.9022</v>
      </c>
      <c r="D93">
        <v>0.48299999999999998</v>
      </c>
      <c r="E93">
        <v>1.3214999999999999</v>
      </c>
      <c r="F93">
        <v>1.5636000000000001</v>
      </c>
      <c r="G93">
        <v>1.3545</v>
      </c>
      <c r="H93">
        <v>1.7726999999999999</v>
      </c>
      <c r="I93" t="str">
        <f t="shared" si="2"/>
        <v>In May, absenteeism was not significantly higher than expected among workers in Financial Activities Industries.</v>
      </c>
    </row>
    <row r="94" spans="1:9" x14ac:dyDescent="0.35">
      <c r="A94" t="s">
        <v>123</v>
      </c>
      <c r="B94" t="s">
        <v>8</v>
      </c>
      <c r="C94">
        <v>1.1611</v>
      </c>
      <c r="D94">
        <v>0.79649999999999999</v>
      </c>
      <c r="E94">
        <v>1.5257000000000001</v>
      </c>
      <c r="F94">
        <v>1.3151999999999999</v>
      </c>
      <c r="G94">
        <v>1.0916999999999999</v>
      </c>
      <c r="H94">
        <v>1.5387</v>
      </c>
      <c r="I94" t="str">
        <f t="shared" si="2"/>
        <v>In Jun, absenteeism was not significantly higher than expected among workers in Financial Activities Industries.</v>
      </c>
    </row>
    <row r="95" spans="1:9" x14ac:dyDescent="0.35">
      <c r="A95" t="s">
        <v>123</v>
      </c>
      <c r="B95" t="s">
        <v>9</v>
      </c>
      <c r="C95">
        <v>1.1677</v>
      </c>
      <c r="D95">
        <v>0.69530000000000003</v>
      </c>
      <c r="E95">
        <v>1.64</v>
      </c>
      <c r="F95">
        <v>1.0919000000000001</v>
      </c>
      <c r="G95">
        <v>0.92449999999999999</v>
      </c>
      <c r="H95">
        <v>1.2593000000000001</v>
      </c>
      <c r="I95" t="str">
        <f>IF(D95&gt;H95,"In "&amp;B95&amp;", absenteeism was significantly higher than expected among workers in"&amp;" "&amp;A95&amp;".","In "&amp;B95&amp;", absenteeism was not significantly higher than expected among workers in"&amp;" "&amp;A95&amp;".")</f>
        <v>In Jul, absenteeism was not significantly higher than expected among workers in Financial Activities Industries.</v>
      </c>
    </row>
    <row r="96" spans="1:9" x14ac:dyDescent="0.35">
      <c r="A96" t="s">
        <v>123</v>
      </c>
      <c r="B96" t="s">
        <v>10</v>
      </c>
      <c r="C96">
        <v>1.3426</v>
      </c>
      <c r="D96">
        <v>0.9234</v>
      </c>
      <c r="E96">
        <v>1.7618</v>
      </c>
      <c r="F96">
        <v>1.3421000000000001</v>
      </c>
      <c r="G96">
        <v>1.1779999999999999</v>
      </c>
      <c r="H96">
        <v>1.5062</v>
      </c>
      <c r="I96" t="str">
        <f>IF(D96&gt;H96,"In "&amp;B96&amp;", absenteeism was significantly higher than expected among workers in"&amp;" "&amp;A96&amp;".","In "&amp;B96&amp;", absenteeism was not significantly higher than expected among workers in"&amp;" "&amp;A96&amp;".")</f>
        <v>In Aug, absenteeism was not significantly higher than expected among workers in Financial Activities Industries.</v>
      </c>
    </row>
    <row r="97" spans="1:9" x14ac:dyDescent="0.35">
      <c r="A97" t="s">
        <v>123</v>
      </c>
      <c r="B97" t="s">
        <v>11</v>
      </c>
      <c r="C97">
        <v>0.93730000000000002</v>
      </c>
      <c r="D97">
        <v>0.57220000000000004</v>
      </c>
      <c r="E97">
        <v>1.3023</v>
      </c>
      <c r="F97">
        <v>1.2894000000000001</v>
      </c>
      <c r="G97">
        <v>1.0691999999999999</v>
      </c>
      <c r="H97">
        <v>1.5096000000000001</v>
      </c>
      <c r="I97" t="str">
        <f>IF(D97&gt;H97,"In "&amp;B97&amp;", absenteeism was significantly higher than expected among workers in"&amp;" "&amp;A97&amp;".","In "&amp;B97&amp;", absenteeism was not significantly higher than expected among workers in"&amp;" "&amp;A97&amp;".")</f>
        <v>In Sep, absenteeism was not significantly higher than expected among workers in Financial Activities Industries.</v>
      </c>
    </row>
    <row r="98" spans="1:9" x14ac:dyDescent="0.35">
      <c r="A98" t="s">
        <v>124</v>
      </c>
      <c r="B98" t="s">
        <v>0</v>
      </c>
      <c r="C98">
        <v>1.3036000000000001</v>
      </c>
      <c r="D98">
        <v>0.91539999999999999</v>
      </c>
      <c r="E98">
        <v>1.6918</v>
      </c>
      <c r="F98">
        <v>1.5928</v>
      </c>
      <c r="G98">
        <v>1.4126000000000001</v>
      </c>
      <c r="H98">
        <v>1.7729999999999999</v>
      </c>
      <c r="I98" t="str">
        <f t="shared" si="2"/>
        <v>In Oct, absenteeism was not significantly higher than expected among workers in Professional and Business Services Industries.</v>
      </c>
    </row>
    <row r="99" spans="1:9" x14ac:dyDescent="0.35">
      <c r="A99" t="s">
        <v>124</v>
      </c>
      <c r="B99" t="s">
        <v>1</v>
      </c>
      <c r="C99">
        <v>1.5108999999999999</v>
      </c>
      <c r="D99">
        <v>1.1878</v>
      </c>
      <c r="E99">
        <v>1.8340000000000001</v>
      </c>
      <c r="F99">
        <v>1.6415</v>
      </c>
      <c r="G99">
        <v>1.4836</v>
      </c>
      <c r="H99">
        <v>1.7994000000000001</v>
      </c>
      <c r="I99" t="str">
        <f t="shared" si="2"/>
        <v>In Nov, absenteeism was not significantly higher than expected among workers in Professional and Business Services Industries.</v>
      </c>
    </row>
    <row r="100" spans="1:9" x14ac:dyDescent="0.35">
      <c r="A100" t="s">
        <v>124</v>
      </c>
      <c r="B100" t="s">
        <v>2</v>
      </c>
      <c r="C100">
        <v>1.8452999999999999</v>
      </c>
      <c r="D100">
        <v>1.3949</v>
      </c>
      <c r="E100">
        <v>2.2957000000000001</v>
      </c>
      <c r="F100">
        <v>2.1135999999999999</v>
      </c>
      <c r="G100">
        <v>1.8929</v>
      </c>
      <c r="H100">
        <v>2.3342999999999998</v>
      </c>
      <c r="I100" t="str">
        <f t="shared" si="2"/>
        <v>In Dec, absenteeism was not significantly higher than expected among workers in Professional and Business Services Industries.</v>
      </c>
    </row>
    <row r="101" spans="1:9" x14ac:dyDescent="0.35">
      <c r="A101" t="s">
        <v>124</v>
      </c>
      <c r="B101" t="s">
        <v>3</v>
      </c>
      <c r="C101">
        <v>2.2004000000000001</v>
      </c>
      <c r="D101">
        <v>1.8050999999999999</v>
      </c>
      <c r="E101">
        <v>2.5958000000000001</v>
      </c>
      <c r="F101">
        <v>2.2364999999999999</v>
      </c>
      <c r="G101">
        <v>2.0232999999999999</v>
      </c>
      <c r="H101">
        <v>2.4498000000000002</v>
      </c>
      <c r="I101" t="str">
        <f t="shared" si="2"/>
        <v>In Jan, absenteeism was not significantly higher than expected among workers in Professional and Business Services Industries.</v>
      </c>
    </row>
    <row r="102" spans="1:9" x14ac:dyDescent="0.35">
      <c r="A102" t="s">
        <v>124</v>
      </c>
      <c r="B102" t="s">
        <v>4</v>
      </c>
      <c r="C102">
        <v>1.7593000000000001</v>
      </c>
      <c r="D102">
        <v>1.4079999999999999</v>
      </c>
      <c r="E102">
        <v>2.1105999999999998</v>
      </c>
      <c r="F102">
        <v>2.2725</v>
      </c>
      <c r="G102">
        <v>2.0708000000000002</v>
      </c>
      <c r="H102">
        <v>2.4742000000000002</v>
      </c>
      <c r="I102" t="str">
        <f t="shared" si="2"/>
        <v>In Feb, absenteeism was not significantly higher than expected among workers in Professional and Business Services Industries.</v>
      </c>
    </row>
    <row r="103" spans="1:9" x14ac:dyDescent="0.35">
      <c r="A103" t="s">
        <v>124</v>
      </c>
      <c r="B103" t="s">
        <v>5</v>
      </c>
      <c r="C103">
        <v>1.8861000000000001</v>
      </c>
      <c r="D103">
        <v>1.498</v>
      </c>
      <c r="E103">
        <v>2.2743000000000002</v>
      </c>
      <c r="F103">
        <v>2.0002</v>
      </c>
      <c r="G103">
        <v>1.8169999999999999</v>
      </c>
      <c r="H103">
        <v>2.1833999999999998</v>
      </c>
      <c r="I103" t="str">
        <f t="shared" si="2"/>
        <v>In Mar, absenteeism was not significantly higher than expected among workers in Professional and Business Services Industries.</v>
      </c>
    </row>
    <row r="104" spans="1:9" x14ac:dyDescent="0.35">
      <c r="A104" t="s">
        <v>124</v>
      </c>
      <c r="B104" t="s">
        <v>6</v>
      </c>
      <c r="C104">
        <v>1.6757</v>
      </c>
      <c r="D104">
        <v>1.2585999999999999</v>
      </c>
      <c r="E104">
        <v>2.0928</v>
      </c>
      <c r="F104">
        <v>1.6295999999999999</v>
      </c>
      <c r="G104">
        <v>1.4295</v>
      </c>
      <c r="H104">
        <v>1.8298000000000001</v>
      </c>
      <c r="I104" t="str">
        <f t="shared" si="2"/>
        <v>In Apr, absenteeism was not significantly higher than expected among workers in Professional and Business Services Industries.</v>
      </c>
    </row>
    <row r="105" spans="1:9" x14ac:dyDescent="0.35">
      <c r="A105" t="s">
        <v>124</v>
      </c>
      <c r="B105" t="s">
        <v>7</v>
      </c>
      <c r="C105">
        <v>1.1867000000000001</v>
      </c>
      <c r="D105">
        <v>0.75190000000000001</v>
      </c>
      <c r="E105">
        <v>1.6215999999999999</v>
      </c>
      <c r="F105">
        <v>1.6863999999999999</v>
      </c>
      <c r="G105">
        <v>1.5566</v>
      </c>
      <c r="H105">
        <v>1.8162</v>
      </c>
      <c r="I105" t="str">
        <f t="shared" si="2"/>
        <v>In May, absenteeism was not significantly higher than expected among workers in Professional and Business Services Industries.</v>
      </c>
    </row>
    <row r="106" spans="1:9" x14ac:dyDescent="0.35">
      <c r="A106" t="s">
        <v>124</v>
      </c>
      <c r="B106" t="s">
        <v>8</v>
      </c>
      <c r="C106">
        <v>1.1425000000000001</v>
      </c>
      <c r="D106">
        <v>0.77239999999999998</v>
      </c>
      <c r="E106">
        <v>1.5125999999999999</v>
      </c>
      <c r="F106">
        <v>1.3626</v>
      </c>
      <c r="G106">
        <v>1.2486999999999999</v>
      </c>
      <c r="H106">
        <v>1.4763999999999999</v>
      </c>
      <c r="I106" t="str">
        <f t="shared" si="2"/>
        <v>In Jun, absenteeism was not significantly higher than expected among workers in Professional and Business Services Industries.</v>
      </c>
    </row>
    <row r="107" spans="1:9" x14ac:dyDescent="0.35">
      <c r="A107" t="s">
        <v>124</v>
      </c>
      <c r="B107" t="s">
        <v>9</v>
      </c>
      <c r="C107">
        <v>1.6822999999999999</v>
      </c>
      <c r="D107">
        <v>1.272</v>
      </c>
      <c r="E107">
        <v>2.0926</v>
      </c>
      <c r="F107">
        <v>1.33</v>
      </c>
      <c r="G107">
        <v>1.1773</v>
      </c>
      <c r="H107">
        <v>1.4827999999999999</v>
      </c>
      <c r="I107" t="str">
        <f t="shared" si="2"/>
        <v>In Jul, absenteeism was not significantly higher than expected among workers in Professional and Business Services Industries.</v>
      </c>
    </row>
    <row r="108" spans="1:9" x14ac:dyDescent="0.35">
      <c r="A108" t="s">
        <v>124</v>
      </c>
      <c r="B108" t="s">
        <v>10</v>
      </c>
      <c r="C108">
        <v>1.4003000000000001</v>
      </c>
      <c r="D108">
        <v>0.99390000000000001</v>
      </c>
      <c r="E108">
        <v>1.8067</v>
      </c>
      <c r="F108">
        <v>1.4018999999999999</v>
      </c>
      <c r="G108">
        <v>1.2512000000000001</v>
      </c>
      <c r="H108">
        <v>1.5527</v>
      </c>
      <c r="I108" t="str">
        <f t="shared" si="2"/>
        <v>In Aug, absenteeism was not significantly higher than expected among workers in Professional and Business Services Industries.</v>
      </c>
    </row>
    <row r="109" spans="1:9" x14ac:dyDescent="0.35">
      <c r="A109" t="s">
        <v>124</v>
      </c>
      <c r="B109" t="s">
        <v>11</v>
      </c>
      <c r="C109">
        <v>0.77070000000000005</v>
      </c>
      <c r="D109">
        <v>0.52629999999999999</v>
      </c>
      <c r="E109">
        <v>1.0150999999999999</v>
      </c>
      <c r="F109">
        <v>1.5620000000000001</v>
      </c>
      <c r="G109">
        <v>1.3806</v>
      </c>
      <c r="H109">
        <v>1.7433000000000001</v>
      </c>
      <c r="I109" t="str">
        <f t="shared" si="2"/>
        <v>In Sep, absenteeism was not significantly higher than expected among workers in Professional and Business Services Industries.</v>
      </c>
    </row>
    <row r="110" spans="1:9" x14ac:dyDescent="0.35">
      <c r="A110" t="s">
        <v>125</v>
      </c>
      <c r="B110" t="s">
        <v>0</v>
      </c>
      <c r="C110">
        <v>2.0135999999999998</v>
      </c>
      <c r="D110">
        <v>1.7778</v>
      </c>
      <c r="E110">
        <v>2.2494000000000001</v>
      </c>
      <c r="F110">
        <v>1.9845999999999999</v>
      </c>
      <c r="G110">
        <v>1.7798</v>
      </c>
      <c r="H110">
        <v>2.1894</v>
      </c>
      <c r="I110" t="str">
        <f t="shared" si="2"/>
        <v>In Oct, absenteeism was not significantly higher than expected among workers in Educational and Health Services Industries.</v>
      </c>
    </row>
    <row r="111" spans="1:9" x14ac:dyDescent="0.35">
      <c r="A111" t="s">
        <v>125</v>
      </c>
      <c r="B111" t="s">
        <v>1</v>
      </c>
      <c r="C111">
        <v>2.0634999999999999</v>
      </c>
      <c r="D111">
        <v>1.7919</v>
      </c>
      <c r="E111">
        <v>2.3351000000000002</v>
      </c>
      <c r="F111">
        <v>1.9694</v>
      </c>
      <c r="G111">
        <v>1.8388</v>
      </c>
      <c r="H111">
        <v>2.1</v>
      </c>
      <c r="I111" t="str">
        <f t="shared" si="2"/>
        <v>In Nov, absenteeism was not significantly higher than expected among workers in Educational and Health Services Industries.</v>
      </c>
    </row>
    <row r="112" spans="1:9" x14ac:dyDescent="0.35">
      <c r="A112" t="s">
        <v>125</v>
      </c>
      <c r="B112" t="s">
        <v>2</v>
      </c>
      <c r="C112">
        <v>2.5375000000000001</v>
      </c>
      <c r="D112">
        <v>2.1276000000000002</v>
      </c>
      <c r="E112">
        <v>2.9472999999999998</v>
      </c>
      <c r="F112">
        <v>2.6675</v>
      </c>
      <c r="G112">
        <v>2.4836999999999998</v>
      </c>
      <c r="H112">
        <v>2.8513000000000002</v>
      </c>
      <c r="I112" t="str">
        <f t="shared" si="2"/>
        <v>In Dec, absenteeism was not significantly higher than expected among workers in Educational and Health Services Industries.</v>
      </c>
    </row>
    <row r="113" spans="1:9" x14ac:dyDescent="0.35">
      <c r="A113" t="s">
        <v>125</v>
      </c>
      <c r="B113" t="s">
        <v>3</v>
      </c>
      <c r="C113">
        <v>2.7113999999999998</v>
      </c>
      <c r="D113">
        <v>2.3014000000000001</v>
      </c>
      <c r="E113">
        <v>3.1213000000000002</v>
      </c>
      <c r="F113">
        <v>2.7879999999999998</v>
      </c>
      <c r="G113">
        <v>2.5846</v>
      </c>
      <c r="H113">
        <v>2.9914000000000001</v>
      </c>
      <c r="I113" t="str">
        <f t="shared" si="2"/>
        <v>In Jan, absenteeism was not significantly higher than expected among workers in Educational and Health Services Industries.</v>
      </c>
    </row>
    <row r="114" spans="1:9" x14ac:dyDescent="0.35">
      <c r="A114" t="s">
        <v>125</v>
      </c>
      <c r="B114" t="s">
        <v>4</v>
      </c>
      <c r="C114">
        <v>2.6246</v>
      </c>
      <c r="D114">
        <v>2.1913999999999998</v>
      </c>
      <c r="E114">
        <v>3.0577000000000001</v>
      </c>
      <c r="F114">
        <v>2.8972000000000002</v>
      </c>
      <c r="G114">
        <v>2.7147999999999999</v>
      </c>
      <c r="H114">
        <v>3.0796999999999999</v>
      </c>
      <c r="I114" t="str">
        <f t="shared" si="2"/>
        <v>In Feb, absenteeism was not significantly higher than expected among workers in Educational and Health Services Industries.</v>
      </c>
    </row>
    <row r="115" spans="1:9" x14ac:dyDescent="0.35">
      <c r="A115" t="s">
        <v>125</v>
      </c>
      <c r="B115" t="s">
        <v>5</v>
      </c>
      <c r="C115">
        <v>2.5989</v>
      </c>
      <c r="D115">
        <v>2.2551999999999999</v>
      </c>
      <c r="E115">
        <v>2.9426000000000001</v>
      </c>
      <c r="F115">
        <v>2.5691000000000002</v>
      </c>
      <c r="G115">
        <v>2.4005000000000001</v>
      </c>
      <c r="H115">
        <v>2.7376</v>
      </c>
      <c r="I115" t="str">
        <f t="shared" si="2"/>
        <v>In Mar, absenteeism was not significantly higher than expected among workers in Educational and Health Services Industries.</v>
      </c>
    </row>
    <row r="116" spans="1:9" x14ac:dyDescent="0.35">
      <c r="A116" t="s">
        <v>125</v>
      </c>
      <c r="B116" t="s">
        <v>6</v>
      </c>
      <c r="C116">
        <v>2.5476000000000001</v>
      </c>
      <c r="D116">
        <v>2.0308999999999999</v>
      </c>
      <c r="E116">
        <v>3.0642</v>
      </c>
      <c r="F116">
        <v>2.0783</v>
      </c>
      <c r="G116">
        <v>1.9587000000000001</v>
      </c>
      <c r="H116">
        <v>2.1979000000000002</v>
      </c>
      <c r="I116" t="str">
        <f t="shared" si="2"/>
        <v>In Apr, absenteeism was not significantly higher than expected among workers in Educational and Health Services Industries.</v>
      </c>
    </row>
    <row r="117" spans="1:9" x14ac:dyDescent="0.35">
      <c r="A117" t="s">
        <v>125</v>
      </c>
      <c r="B117" t="s">
        <v>7</v>
      </c>
      <c r="C117">
        <v>1.5944</v>
      </c>
      <c r="D117">
        <v>1.3629</v>
      </c>
      <c r="E117">
        <v>1.8260000000000001</v>
      </c>
      <c r="F117">
        <v>2.0145</v>
      </c>
      <c r="G117">
        <v>1.8685</v>
      </c>
      <c r="H117">
        <v>2.1604999999999999</v>
      </c>
      <c r="I117" t="str">
        <f t="shared" si="2"/>
        <v>In May, absenteeism was not significantly higher than expected among workers in Educational and Health Services Industries.</v>
      </c>
    </row>
    <row r="118" spans="1:9" x14ac:dyDescent="0.35">
      <c r="A118" t="s">
        <v>125</v>
      </c>
      <c r="B118" t="s">
        <v>8</v>
      </c>
      <c r="C118">
        <v>1.2808999999999999</v>
      </c>
      <c r="D118">
        <v>1.0308999999999999</v>
      </c>
      <c r="E118">
        <v>1.5309999999999999</v>
      </c>
      <c r="F118">
        <v>1.7661</v>
      </c>
      <c r="G118">
        <v>1.5927</v>
      </c>
      <c r="H118">
        <v>1.9395</v>
      </c>
      <c r="I118" t="str">
        <f t="shared" si="2"/>
        <v>In Jun, absenteeism was not significantly higher than expected among workers in Educational and Health Services Industries.</v>
      </c>
    </row>
    <row r="119" spans="1:9" x14ac:dyDescent="0.35">
      <c r="A119" t="s">
        <v>125</v>
      </c>
      <c r="B119" t="s">
        <v>9</v>
      </c>
      <c r="C119">
        <v>1.8752</v>
      </c>
      <c r="D119">
        <v>1.4881</v>
      </c>
      <c r="E119">
        <v>2.2623000000000002</v>
      </c>
      <c r="F119">
        <v>1.4432</v>
      </c>
      <c r="G119">
        <v>1.2704</v>
      </c>
      <c r="H119">
        <v>1.6161000000000001</v>
      </c>
      <c r="I119" t="str">
        <f t="shared" si="2"/>
        <v>In Jul, absenteeism was not significantly higher than expected among workers in Educational and Health Services Industries.</v>
      </c>
    </row>
    <row r="120" spans="1:9" x14ac:dyDescent="0.35">
      <c r="A120" t="s">
        <v>125</v>
      </c>
      <c r="B120" t="s">
        <v>10</v>
      </c>
      <c r="C120">
        <v>1.6647000000000001</v>
      </c>
      <c r="D120">
        <v>1.2616000000000001</v>
      </c>
      <c r="E120">
        <v>2.0678000000000001</v>
      </c>
      <c r="F120">
        <v>1.5062</v>
      </c>
      <c r="G120">
        <v>1.3838999999999999</v>
      </c>
      <c r="H120">
        <v>1.6285000000000001</v>
      </c>
      <c r="I120" t="str">
        <f t="shared" si="2"/>
        <v>In Aug, absenteeism was not significantly higher than expected among workers in Educational and Health Services Industries.</v>
      </c>
    </row>
    <row r="121" spans="1:9" x14ac:dyDescent="0.35">
      <c r="A121" t="s">
        <v>125</v>
      </c>
      <c r="B121" t="s">
        <v>11</v>
      </c>
      <c r="C121">
        <v>1.4967999999999999</v>
      </c>
      <c r="D121">
        <v>1.1278999999999999</v>
      </c>
      <c r="E121">
        <v>1.8656999999999999</v>
      </c>
      <c r="F121">
        <v>1.8039000000000001</v>
      </c>
      <c r="G121">
        <v>1.6841999999999999</v>
      </c>
      <c r="H121">
        <v>1.9237</v>
      </c>
      <c r="I121" t="str">
        <f t="shared" si="2"/>
        <v>In Sep, absenteeism was not significantly higher than expected among workers in Educational and Health Services Industries.</v>
      </c>
    </row>
    <row r="122" spans="1:9" x14ac:dyDescent="0.35">
      <c r="A122" t="s">
        <v>126</v>
      </c>
      <c r="B122" t="s">
        <v>0</v>
      </c>
      <c r="C122">
        <v>1.6601999999999999</v>
      </c>
      <c r="D122">
        <v>1.1373</v>
      </c>
      <c r="E122">
        <v>2.1831999999999998</v>
      </c>
      <c r="F122">
        <v>1.7204999999999999</v>
      </c>
      <c r="G122">
        <v>1.5144</v>
      </c>
      <c r="H122">
        <v>1.9266000000000001</v>
      </c>
      <c r="I122" t="str">
        <f t="shared" si="2"/>
        <v>In Oct, absenteeism was not significantly higher than expected among workers in Leisure and Hospitality Industries.</v>
      </c>
    </row>
    <row r="123" spans="1:9" x14ac:dyDescent="0.35">
      <c r="A123" t="s">
        <v>126</v>
      </c>
      <c r="B123" t="s">
        <v>1</v>
      </c>
      <c r="C123">
        <v>2.1528999999999998</v>
      </c>
      <c r="D123">
        <v>1.6595</v>
      </c>
      <c r="E123">
        <v>2.6463999999999999</v>
      </c>
      <c r="F123">
        <v>2.0362</v>
      </c>
      <c r="G123">
        <v>1.7874000000000001</v>
      </c>
      <c r="H123">
        <v>2.2850000000000001</v>
      </c>
      <c r="I123" t="str">
        <f t="shared" si="2"/>
        <v>In Nov, absenteeism was not significantly higher than expected among workers in Leisure and Hospitality Industries.</v>
      </c>
    </row>
    <row r="124" spans="1:9" x14ac:dyDescent="0.35">
      <c r="A124" t="s">
        <v>126</v>
      </c>
      <c r="B124" t="s">
        <v>2</v>
      </c>
      <c r="C124">
        <v>2.3166000000000002</v>
      </c>
      <c r="D124">
        <v>1.7706999999999999</v>
      </c>
      <c r="E124">
        <v>2.8624999999999998</v>
      </c>
      <c r="F124">
        <v>2.5419</v>
      </c>
      <c r="G124">
        <v>2.2932999999999999</v>
      </c>
      <c r="H124">
        <v>2.7906</v>
      </c>
      <c r="I124" t="str">
        <f t="shared" si="2"/>
        <v>In Dec, absenteeism was not significantly higher than expected among workers in Leisure and Hospitality Industries.</v>
      </c>
    </row>
    <row r="125" spans="1:9" x14ac:dyDescent="0.35">
      <c r="A125" t="s">
        <v>126</v>
      </c>
      <c r="B125" t="s">
        <v>3</v>
      </c>
      <c r="C125">
        <v>2.0716000000000001</v>
      </c>
      <c r="D125">
        <v>1.4298999999999999</v>
      </c>
      <c r="E125">
        <v>2.7134</v>
      </c>
      <c r="F125">
        <v>2.7629000000000001</v>
      </c>
      <c r="G125">
        <v>2.5491000000000001</v>
      </c>
      <c r="H125">
        <v>2.9765999999999999</v>
      </c>
      <c r="I125" t="str">
        <f t="shared" si="2"/>
        <v>In Jan, absenteeism was not significantly higher than expected among workers in Leisure and Hospitality Industries.</v>
      </c>
    </row>
    <row r="126" spans="1:9" x14ac:dyDescent="0.35">
      <c r="A126" t="s">
        <v>126</v>
      </c>
      <c r="B126" t="s">
        <v>4</v>
      </c>
      <c r="C126">
        <v>2.5015999999999998</v>
      </c>
      <c r="D126">
        <v>1.8959999999999999</v>
      </c>
      <c r="E126">
        <v>3.1072000000000002</v>
      </c>
      <c r="F126">
        <v>2.2389000000000001</v>
      </c>
      <c r="G126">
        <v>1.8960999999999999</v>
      </c>
      <c r="H126">
        <v>2.5815999999999999</v>
      </c>
      <c r="I126" t="str">
        <f t="shared" si="2"/>
        <v>In Feb, absenteeism was not significantly higher than expected among workers in Leisure and Hospitality Industries.</v>
      </c>
    </row>
    <row r="127" spans="1:9" x14ac:dyDescent="0.35">
      <c r="A127" t="s">
        <v>126</v>
      </c>
      <c r="B127" t="s">
        <v>5</v>
      </c>
      <c r="C127">
        <v>2.1867999999999999</v>
      </c>
      <c r="D127">
        <v>1.7403999999999999</v>
      </c>
      <c r="E127">
        <v>2.6331000000000002</v>
      </c>
      <c r="F127">
        <v>2.258</v>
      </c>
      <c r="G127">
        <v>1.9941</v>
      </c>
      <c r="H127">
        <v>2.5219</v>
      </c>
      <c r="I127" t="str">
        <f t="shared" si="2"/>
        <v>In Mar, absenteeism was not significantly higher than expected among workers in Leisure and Hospitality Industries.</v>
      </c>
    </row>
    <row r="128" spans="1:9" x14ac:dyDescent="0.35">
      <c r="A128" t="s">
        <v>126</v>
      </c>
      <c r="B128" t="s">
        <v>6</v>
      </c>
      <c r="C128">
        <v>2.3595000000000002</v>
      </c>
      <c r="D128">
        <v>1.4117999999999999</v>
      </c>
      <c r="E128">
        <v>3.3071999999999999</v>
      </c>
      <c r="F128">
        <v>2.0226999999999999</v>
      </c>
      <c r="G128">
        <v>1.7376</v>
      </c>
      <c r="H128">
        <v>2.3077999999999999</v>
      </c>
      <c r="I128" t="str">
        <f t="shared" si="2"/>
        <v>In Apr, absenteeism was not significantly higher than expected among workers in Leisure and Hospitality Industries.</v>
      </c>
    </row>
    <row r="129" spans="1:9" x14ac:dyDescent="0.35">
      <c r="A129" t="s">
        <v>126</v>
      </c>
      <c r="B129" t="s">
        <v>7</v>
      </c>
      <c r="C129">
        <v>2.552</v>
      </c>
      <c r="D129">
        <v>1.6216999999999999</v>
      </c>
      <c r="E129">
        <v>3.4822000000000002</v>
      </c>
      <c r="F129">
        <v>1.7306999999999999</v>
      </c>
      <c r="G129">
        <v>1.5658000000000001</v>
      </c>
      <c r="H129">
        <v>1.8956</v>
      </c>
      <c r="I129" t="str">
        <f t="shared" si="2"/>
        <v>In May, absenteeism was not significantly higher than expected among workers in Leisure and Hospitality Industries.</v>
      </c>
    </row>
    <row r="130" spans="1:9" x14ac:dyDescent="0.35">
      <c r="A130" t="s">
        <v>126</v>
      </c>
      <c r="B130" t="s">
        <v>8</v>
      </c>
      <c r="C130">
        <v>1.9921</v>
      </c>
      <c r="D130">
        <v>1.3959999999999999</v>
      </c>
      <c r="E130">
        <v>2.5880999999999998</v>
      </c>
      <c r="F130">
        <v>1.6434</v>
      </c>
      <c r="G130">
        <v>1.4279999999999999</v>
      </c>
      <c r="H130">
        <v>1.8589</v>
      </c>
      <c r="I130" t="str">
        <f t="shared" si="2"/>
        <v>In Jun, absenteeism was not significantly higher than expected among workers in Leisure and Hospitality Industries.</v>
      </c>
    </row>
    <row r="131" spans="1:9" x14ac:dyDescent="0.35">
      <c r="A131" t="s">
        <v>126</v>
      </c>
      <c r="B131" t="s">
        <v>9</v>
      </c>
      <c r="C131">
        <v>3.4177</v>
      </c>
      <c r="D131">
        <v>2.2730000000000001</v>
      </c>
      <c r="E131">
        <v>4.5624000000000002</v>
      </c>
      <c r="F131">
        <v>1.5753999999999999</v>
      </c>
      <c r="G131">
        <v>1.393</v>
      </c>
      <c r="H131">
        <v>1.7578</v>
      </c>
      <c r="I131" t="str">
        <f t="shared" si="2"/>
        <v>In Jul, absenteeism was significantly higher than expected among workers in Leisure and Hospitality Industries.</v>
      </c>
    </row>
    <row r="132" spans="1:9" x14ac:dyDescent="0.35">
      <c r="A132" t="s">
        <v>126</v>
      </c>
      <c r="B132" t="s">
        <v>10</v>
      </c>
      <c r="C132">
        <v>2.7275999999999998</v>
      </c>
      <c r="D132">
        <v>2.0364</v>
      </c>
      <c r="E132">
        <v>3.4186999999999999</v>
      </c>
      <c r="F132">
        <v>1.5687</v>
      </c>
      <c r="G132">
        <v>1.3347</v>
      </c>
      <c r="H132">
        <v>1.8027</v>
      </c>
      <c r="I132" t="str">
        <f t="shared" si="2"/>
        <v>In Aug, absenteeism was significantly higher than expected among workers in Leisure and Hospitality Industries.</v>
      </c>
    </row>
    <row r="133" spans="1:9" x14ac:dyDescent="0.35">
      <c r="A133" t="s">
        <v>126</v>
      </c>
      <c r="B133" t="s">
        <v>11</v>
      </c>
      <c r="C133">
        <v>1.8375999999999999</v>
      </c>
      <c r="D133">
        <v>1.1519999999999999</v>
      </c>
      <c r="E133">
        <v>2.5232999999999999</v>
      </c>
      <c r="F133">
        <v>1.8502000000000001</v>
      </c>
      <c r="G133">
        <v>1.6392</v>
      </c>
      <c r="H133">
        <v>2.0613000000000001</v>
      </c>
      <c r="I133" t="str">
        <f t="shared" si="2"/>
        <v>In Sep, absenteeism was not significantly higher than expected among workers in Leisure and Hospitality Industries.</v>
      </c>
    </row>
    <row r="134" spans="1:9" x14ac:dyDescent="0.35">
      <c r="A134" t="s">
        <v>127</v>
      </c>
      <c r="B134" t="s">
        <v>0</v>
      </c>
      <c r="C134">
        <v>2.3536999999999999</v>
      </c>
      <c r="D134">
        <v>1.5723</v>
      </c>
      <c r="E134">
        <v>3.1352000000000002</v>
      </c>
      <c r="F134">
        <v>2.0139999999999998</v>
      </c>
      <c r="G134">
        <v>1.6851</v>
      </c>
      <c r="H134">
        <v>2.3428</v>
      </c>
      <c r="I134" t="str">
        <f t="shared" si="2"/>
        <v>In Oct, absenteeism was not significantly higher than expected among workers in Other Services Industries.</v>
      </c>
    </row>
    <row r="135" spans="1:9" x14ac:dyDescent="0.35">
      <c r="A135" t="s">
        <v>127</v>
      </c>
      <c r="B135" t="s">
        <v>1</v>
      </c>
      <c r="C135">
        <v>1.9224000000000001</v>
      </c>
      <c r="D135">
        <v>1.3903000000000001</v>
      </c>
      <c r="E135">
        <v>2.4544999999999999</v>
      </c>
      <c r="F135">
        <v>2.1055000000000001</v>
      </c>
      <c r="G135">
        <v>1.8564000000000001</v>
      </c>
      <c r="H135">
        <v>2.3546999999999998</v>
      </c>
      <c r="I135" t="str">
        <f t="shared" si="2"/>
        <v>In Nov, absenteeism was not significantly higher than expected among workers in Other Services Industries.</v>
      </c>
    </row>
    <row r="136" spans="1:9" x14ac:dyDescent="0.35">
      <c r="A136" t="s">
        <v>127</v>
      </c>
      <c r="B136" t="s">
        <v>2</v>
      </c>
      <c r="C136">
        <v>1.9528000000000001</v>
      </c>
      <c r="D136">
        <v>1.3591</v>
      </c>
      <c r="E136">
        <v>2.5465</v>
      </c>
      <c r="F136">
        <v>2.3917999999999999</v>
      </c>
      <c r="G136">
        <v>2.0350000000000001</v>
      </c>
      <c r="H136">
        <v>2.7486000000000002</v>
      </c>
      <c r="I136" t="str">
        <f t="shared" si="2"/>
        <v>In Dec, absenteeism was not significantly higher than expected among workers in Other Services Industries.</v>
      </c>
    </row>
    <row r="137" spans="1:9" x14ac:dyDescent="0.35">
      <c r="A137" t="s">
        <v>127</v>
      </c>
      <c r="B137" t="s">
        <v>3</v>
      </c>
      <c r="C137">
        <v>2.9451000000000001</v>
      </c>
      <c r="D137">
        <v>1.9278</v>
      </c>
      <c r="E137">
        <v>3.9622999999999999</v>
      </c>
      <c r="F137">
        <v>2.7841999999999998</v>
      </c>
      <c r="G137">
        <v>2.5121000000000002</v>
      </c>
      <c r="H137">
        <v>3.0562</v>
      </c>
      <c r="I137" t="str">
        <f t="shared" si="2"/>
        <v>In Jan, absenteeism was not significantly higher than expected among workers in Other Services Industries.</v>
      </c>
    </row>
    <row r="138" spans="1:9" x14ac:dyDescent="0.35">
      <c r="A138" t="s">
        <v>127</v>
      </c>
      <c r="B138" t="s">
        <v>4</v>
      </c>
      <c r="C138">
        <v>2.6831</v>
      </c>
      <c r="D138">
        <v>1.7277</v>
      </c>
      <c r="E138">
        <v>3.6385999999999998</v>
      </c>
      <c r="F138">
        <v>2.4262000000000001</v>
      </c>
      <c r="G138">
        <v>2.0886999999999998</v>
      </c>
      <c r="H138">
        <v>2.7635999999999998</v>
      </c>
      <c r="I138" t="str">
        <f t="shared" si="2"/>
        <v>In Feb, absenteeism was not significantly higher than expected among workers in Other Services Industries.</v>
      </c>
    </row>
    <row r="139" spans="1:9" x14ac:dyDescent="0.35">
      <c r="A139" t="s">
        <v>127</v>
      </c>
      <c r="B139" t="s">
        <v>5</v>
      </c>
      <c r="C139">
        <v>2.5703999999999998</v>
      </c>
      <c r="D139">
        <v>1.7817000000000001</v>
      </c>
      <c r="E139">
        <v>3.3591000000000002</v>
      </c>
      <c r="F139">
        <v>2.3369</v>
      </c>
      <c r="G139">
        <v>2.0872000000000002</v>
      </c>
      <c r="H139">
        <v>2.5865999999999998</v>
      </c>
      <c r="I139" t="str">
        <f t="shared" si="2"/>
        <v>In Mar, absenteeism was not significantly higher than expected among workers in Other Services Industries.</v>
      </c>
    </row>
    <row r="140" spans="1:9" x14ac:dyDescent="0.35">
      <c r="A140" t="s">
        <v>127</v>
      </c>
      <c r="B140" t="s">
        <v>6</v>
      </c>
      <c r="C140">
        <v>1.2437</v>
      </c>
      <c r="D140">
        <v>0.67689999999999995</v>
      </c>
      <c r="E140">
        <v>1.8104</v>
      </c>
      <c r="F140">
        <v>2.0910000000000002</v>
      </c>
      <c r="G140">
        <v>1.778</v>
      </c>
      <c r="H140">
        <v>2.4039999999999999</v>
      </c>
      <c r="I140" t="str">
        <f t="shared" si="2"/>
        <v>In Apr, absenteeism was not significantly higher than expected among workers in Other Services Industries.</v>
      </c>
    </row>
    <row r="141" spans="1:9" x14ac:dyDescent="0.35">
      <c r="A141" t="s">
        <v>127</v>
      </c>
      <c r="B141" t="s">
        <v>7</v>
      </c>
      <c r="C141">
        <v>2.3003</v>
      </c>
      <c r="D141">
        <v>1.4677</v>
      </c>
      <c r="E141">
        <v>3.133</v>
      </c>
      <c r="F141">
        <v>1.6939</v>
      </c>
      <c r="G141">
        <v>1.4054</v>
      </c>
      <c r="H141">
        <v>1.9823999999999999</v>
      </c>
      <c r="I141" t="str">
        <f t="shared" si="2"/>
        <v>In May, absenteeism was not significantly higher than expected among workers in Other Services Industries.</v>
      </c>
    </row>
    <row r="142" spans="1:9" x14ac:dyDescent="0.35">
      <c r="A142" t="s">
        <v>127</v>
      </c>
      <c r="B142" t="s">
        <v>8</v>
      </c>
      <c r="C142">
        <v>1.9180999999999999</v>
      </c>
      <c r="D142">
        <v>0.9617</v>
      </c>
      <c r="E142">
        <v>2.8744000000000001</v>
      </c>
      <c r="F142">
        <v>1.6142000000000001</v>
      </c>
      <c r="G142">
        <v>1.3279000000000001</v>
      </c>
      <c r="H142">
        <v>1.9005000000000001</v>
      </c>
      <c r="I142" t="str">
        <f t="shared" si="2"/>
        <v>In Jun, absenteeism was not significantly higher than expected among workers in Other Services Industries.</v>
      </c>
    </row>
    <row r="143" spans="1:9" x14ac:dyDescent="0.35">
      <c r="A143" t="s">
        <v>127</v>
      </c>
      <c r="B143" t="s">
        <v>9</v>
      </c>
      <c r="C143">
        <v>2.2063999999999999</v>
      </c>
      <c r="D143">
        <v>1.323</v>
      </c>
      <c r="E143">
        <v>3.0899000000000001</v>
      </c>
      <c r="F143">
        <v>1.7013</v>
      </c>
      <c r="G143">
        <v>1.3994</v>
      </c>
      <c r="H143">
        <v>2.0032000000000001</v>
      </c>
      <c r="I143" t="str">
        <f t="shared" si="2"/>
        <v>In Jul, absenteeism was not significantly higher than expected among workers in Other Services Industries.</v>
      </c>
    </row>
    <row r="144" spans="1:9" x14ac:dyDescent="0.35">
      <c r="A144" t="s">
        <v>127</v>
      </c>
      <c r="B144" t="s">
        <v>10</v>
      </c>
      <c r="C144">
        <v>1.7663</v>
      </c>
      <c r="D144">
        <v>0.89419999999999999</v>
      </c>
      <c r="E144">
        <v>2.6383999999999999</v>
      </c>
      <c r="F144">
        <v>1.6726000000000001</v>
      </c>
      <c r="G144">
        <v>1.4071</v>
      </c>
      <c r="H144">
        <v>1.9379999999999999</v>
      </c>
      <c r="I144" t="str">
        <f t="shared" si="2"/>
        <v>In Aug, absenteeism was not significantly higher than expected among workers in Other Services Industries.</v>
      </c>
    </row>
    <row r="145" spans="1:9" x14ac:dyDescent="0.35">
      <c r="A145" t="s">
        <v>127</v>
      </c>
      <c r="B145" t="s">
        <v>11</v>
      </c>
      <c r="C145">
        <v>1.2919</v>
      </c>
      <c r="D145">
        <v>0.53849999999999998</v>
      </c>
      <c r="E145">
        <v>2.0453000000000001</v>
      </c>
      <c r="F145">
        <v>1.9136</v>
      </c>
      <c r="G145">
        <v>1.6411</v>
      </c>
      <c r="H145">
        <v>2.1859999999999999</v>
      </c>
      <c r="I145" t="str">
        <f t="shared" si="2"/>
        <v>In Sep, absenteeism was not significantly higher than expected among workers in Other Services Industries.</v>
      </c>
    </row>
    <row r="146" spans="1:9" x14ac:dyDescent="0.35">
      <c r="A146" t="s">
        <v>128</v>
      </c>
      <c r="B146" t="s">
        <v>0</v>
      </c>
      <c r="C146">
        <v>2.8473999999999999</v>
      </c>
      <c r="D146">
        <v>2.23</v>
      </c>
      <c r="E146">
        <v>3.4647999999999999</v>
      </c>
      <c r="F146">
        <v>2.2808000000000002</v>
      </c>
      <c r="G146">
        <v>1.9339</v>
      </c>
      <c r="H146">
        <v>2.6276999999999999</v>
      </c>
      <c r="I146" t="str">
        <f t="shared" ref="I146:I157" si="3">IF(D146&gt;H146,"In "&amp;B146&amp;", absenteeism was significantly higher than expected among workers in"&amp;" "&amp;A146&amp;".","In "&amp;B146&amp;", absenteeism was not significantly higher than expected among workers in"&amp;" "&amp;A146&amp;".")</f>
        <v>In Oct, absenteeism was not significantly higher than expected among workers in Public Administration Industries.</v>
      </c>
    </row>
    <row r="147" spans="1:9" x14ac:dyDescent="0.35">
      <c r="A147" t="s">
        <v>128</v>
      </c>
      <c r="B147" t="s">
        <v>1</v>
      </c>
      <c r="C147">
        <v>2.6629999999999998</v>
      </c>
      <c r="D147">
        <v>1.8996999999999999</v>
      </c>
      <c r="E147">
        <v>3.4262999999999999</v>
      </c>
      <c r="F147">
        <v>1.9388000000000001</v>
      </c>
      <c r="G147">
        <v>1.5291999999999999</v>
      </c>
      <c r="H147">
        <v>2.3483999999999998</v>
      </c>
      <c r="I147" t="str">
        <f t="shared" si="3"/>
        <v>In Nov, absenteeism was not significantly higher than expected among workers in Public Administration Industries.</v>
      </c>
    </row>
    <row r="148" spans="1:9" x14ac:dyDescent="0.35">
      <c r="A148" t="s">
        <v>128</v>
      </c>
      <c r="B148" t="s">
        <v>2</v>
      </c>
      <c r="C148">
        <v>3.5190999999999999</v>
      </c>
      <c r="D148">
        <v>2.7343000000000002</v>
      </c>
      <c r="E148">
        <v>4.3038999999999996</v>
      </c>
      <c r="F148">
        <v>3.2079</v>
      </c>
      <c r="G148">
        <v>2.9559000000000002</v>
      </c>
      <c r="H148">
        <v>3.4599000000000002</v>
      </c>
      <c r="I148" t="str">
        <f t="shared" si="3"/>
        <v>In Dec, absenteeism was not significantly higher than expected among workers in Public Administration Industries.</v>
      </c>
    </row>
    <row r="149" spans="1:9" x14ac:dyDescent="0.35">
      <c r="A149" t="s">
        <v>128</v>
      </c>
      <c r="B149" t="s">
        <v>3</v>
      </c>
      <c r="C149">
        <v>3.1295999999999999</v>
      </c>
      <c r="D149">
        <v>1.9267000000000001</v>
      </c>
      <c r="E149">
        <v>4.3326000000000002</v>
      </c>
      <c r="F149">
        <v>3.1395</v>
      </c>
      <c r="G149">
        <v>2.8148</v>
      </c>
      <c r="H149">
        <v>3.4643000000000002</v>
      </c>
      <c r="I149" t="str">
        <f t="shared" si="3"/>
        <v>In Jan, absenteeism was not significantly higher than expected among workers in Public Administration Industries.</v>
      </c>
    </row>
    <row r="150" spans="1:9" x14ac:dyDescent="0.35">
      <c r="A150" t="s">
        <v>128</v>
      </c>
      <c r="B150" t="s">
        <v>4</v>
      </c>
      <c r="C150">
        <v>3.2101000000000002</v>
      </c>
      <c r="D150">
        <v>2.6042999999999998</v>
      </c>
      <c r="E150">
        <v>3.8159999999999998</v>
      </c>
      <c r="F150">
        <v>3.1067</v>
      </c>
      <c r="G150">
        <v>2.6783000000000001</v>
      </c>
      <c r="H150">
        <v>3.5350000000000001</v>
      </c>
      <c r="I150" t="str">
        <f t="shared" si="3"/>
        <v>In Feb, absenteeism was not significantly higher than expected among workers in Public Administration Industries.</v>
      </c>
    </row>
    <row r="151" spans="1:9" x14ac:dyDescent="0.35">
      <c r="A151" t="s">
        <v>128</v>
      </c>
      <c r="B151" t="s">
        <v>5</v>
      </c>
      <c r="C151">
        <v>2.7881999999999998</v>
      </c>
      <c r="D151">
        <v>2.0125000000000002</v>
      </c>
      <c r="E151">
        <v>3.5638999999999998</v>
      </c>
      <c r="F151">
        <v>2.8252999999999999</v>
      </c>
      <c r="G151">
        <v>2.4843000000000002</v>
      </c>
      <c r="H151">
        <v>3.1663000000000001</v>
      </c>
      <c r="I151" t="str">
        <f t="shared" si="3"/>
        <v>In Mar, absenteeism was not significantly higher than expected among workers in Public Administration Industries.</v>
      </c>
    </row>
    <row r="152" spans="1:9" x14ac:dyDescent="0.35">
      <c r="A152" t="s">
        <v>128</v>
      </c>
      <c r="B152" t="s">
        <v>6</v>
      </c>
      <c r="C152">
        <v>1.9322999999999999</v>
      </c>
      <c r="D152">
        <v>1.3907</v>
      </c>
      <c r="E152">
        <v>2.4739</v>
      </c>
      <c r="F152">
        <v>2.5369999999999999</v>
      </c>
      <c r="G152">
        <v>2.1791999999999998</v>
      </c>
      <c r="H152">
        <v>2.8948</v>
      </c>
      <c r="I152" t="str">
        <f t="shared" si="3"/>
        <v>In Apr, absenteeism was not significantly higher than expected among workers in Public Administration Industries.</v>
      </c>
    </row>
    <row r="153" spans="1:9" x14ac:dyDescent="0.35">
      <c r="A153" t="s">
        <v>128</v>
      </c>
      <c r="B153" t="s">
        <v>7</v>
      </c>
      <c r="C153">
        <v>1.8159000000000001</v>
      </c>
      <c r="D153">
        <v>1.1297999999999999</v>
      </c>
      <c r="E153">
        <v>2.5021</v>
      </c>
      <c r="F153">
        <v>2.5823999999999998</v>
      </c>
      <c r="G153">
        <v>2.3929</v>
      </c>
      <c r="H153">
        <v>2.7719999999999998</v>
      </c>
      <c r="I153" t="str">
        <f t="shared" si="3"/>
        <v>In May, absenteeism was not significantly higher than expected among workers in Public Administration Industries.</v>
      </c>
    </row>
    <row r="154" spans="1:9" x14ac:dyDescent="0.35">
      <c r="A154" t="s">
        <v>128</v>
      </c>
      <c r="B154" t="s">
        <v>8</v>
      </c>
      <c r="C154">
        <v>1.9402999999999999</v>
      </c>
      <c r="D154">
        <v>0.95840000000000003</v>
      </c>
      <c r="E154">
        <v>2.9222000000000001</v>
      </c>
      <c r="F154">
        <v>2.2591000000000001</v>
      </c>
      <c r="G154">
        <v>2.0314999999999999</v>
      </c>
      <c r="H154">
        <v>2.4868000000000001</v>
      </c>
      <c r="I154" t="str">
        <f t="shared" si="3"/>
        <v>In Jun, absenteeism was not significantly higher than expected among workers in Public Administration Industries.</v>
      </c>
    </row>
    <row r="155" spans="1:9" x14ac:dyDescent="0.35">
      <c r="A155" t="s">
        <v>128</v>
      </c>
      <c r="B155" t="s">
        <v>9</v>
      </c>
      <c r="C155">
        <v>2.1804999999999999</v>
      </c>
      <c r="D155">
        <v>1.5943000000000001</v>
      </c>
      <c r="E155">
        <v>2.7667000000000002</v>
      </c>
      <c r="F155">
        <v>2.1009000000000002</v>
      </c>
      <c r="G155">
        <v>1.8382000000000001</v>
      </c>
      <c r="H155">
        <v>2.3635000000000002</v>
      </c>
      <c r="I155" t="str">
        <f t="shared" si="3"/>
        <v>In Jul, absenteeism was not significantly higher than expected among workers in Public Administration Industries.</v>
      </c>
    </row>
    <row r="156" spans="1:9" x14ac:dyDescent="0.35">
      <c r="A156" t="s">
        <v>128</v>
      </c>
      <c r="B156" t="s">
        <v>10</v>
      </c>
      <c r="C156">
        <v>1.8783000000000001</v>
      </c>
      <c r="D156">
        <v>1.3446</v>
      </c>
      <c r="E156">
        <v>2.4121000000000001</v>
      </c>
      <c r="F156">
        <v>2.2652000000000001</v>
      </c>
      <c r="G156">
        <v>2.0341</v>
      </c>
      <c r="H156">
        <v>2.4962</v>
      </c>
      <c r="I156" t="str">
        <f t="shared" si="3"/>
        <v>In Aug, absenteeism was not significantly higher than expected among workers in Public Administration Industries.</v>
      </c>
    </row>
    <row r="157" spans="1:9" x14ac:dyDescent="0.35">
      <c r="A157" t="s">
        <v>128</v>
      </c>
      <c r="B157" t="s">
        <v>11</v>
      </c>
      <c r="C157">
        <v>1.5965</v>
      </c>
      <c r="D157">
        <v>1.0811999999999999</v>
      </c>
      <c r="E157">
        <v>2.1116999999999999</v>
      </c>
      <c r="F157">
        <v>2.4346000000000001</v>
      </c>
      <c r="G157">
        <v>2.2035999999999998</v>
      </c>
      <c r="H157">
        <v>2.6656</v>
      </c>
      <c r="I157" s="3" t="str">
        <f t="shared" si="3"/>
        <v>In Sep, absenteeism was not significantly higher than expected among workers in Public Administration Industries.</v>
      </c>
    </row>
    <row r="158" spans="1:9" x14ac:dyDescent="0.35">
      <c r="I158" s="3"/>
    </row>
  </sheetData>
  <conditionalFormatting sqref="I157">
    <cfRule type="cellIs" dxfId="49" priority="4" operator="equal">
      <formula>" "</formula>
    </cfRule>
    <cfRule type="cellIs" dxfId="48" priority="5" operator="equal">
      <formula>"W"</formula>
    </cfRule>
    <cfRule type="cellIs" dxfId="47" priority="6" operator="equal">
      <formula>"A"</formula>
    </cfRule>
  </conditionalFormatting>
  <conditionalFormatting sqref="I158">
    <cfRule type="cellIs" dxfId="46" priority="1" operator="equal">
      <formula>" "</formula>
    </cfRule>
    <cfRule type="cellIs" dxfId="45" priority="2" operator="equal">
      <formula>"W"</formula>
    </cfRule>
    <cfRule type="cellIs" dxfId="44" priority="3" operator="equal">
      <formula>"A"</formula>
    </cfRule>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7076-AC3A-40CD-9129-D6E1DE3EA913}">
  <dimension ref="A1:D60"/>
  <sheetViews>
    <sheetView workbookViewId="0">
      <selection sqref="A1:D1048576"/>
    </sheetView>
  </sheetViews>
  <sheetFormatPr defaultRowHeight="14.5" x14ac:dyDescent="0.35"/>
  <cols>
    <col min="3" max="3" width="15.36328125" customWidth="1"/>
    <col min="4" max="4" width="9.08984375" customWidth="1"/>
  </cols>
  <sheetData>
    <row r="1" spans="1:4" x14ac:dyDescent="0.35">
      <c r="A1" t="s">
        <v>12</v>
      </c>
      <c r="B1" t="s">
        <v>59</v>
      </c>
      <c r="C1" t="s">
        <v>60</v>
      </c>
      <c r="D1" t="s">
        <v>112</v>
      </c>
    </row>
    <row r="2" spans="1:4" x14ac:dyDescent="0.35">
      <c r="A2" t="s">
        <v>11</v>
      </c>
      <c r="B2" t="s">
        <v>61</v>
      </c>
      <c r="C2">
        <v>1.5976999999999999</v>
      </c>
      <c r="D2" t="str">
        <f>"In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f>
        <v>In Sep, absenteeism in AL placed it in the third quintile of absenteeism for all 50 states.</v>
      </c>
    </row>
    <row r="3" spans="1:4" x14ac:dyDescent="0.35">
      <c r="A3" t="s">
        <v>11</v>
      </c>
      <c r="B3" t="s">
        <v>62</v>
      </c>
      <c r="C3">
        <v>1.0475000000000001</v>
      </c>
      <c r="D3" t="str">
        <f t="shared" ref="D3:D52" si="0">"In "&amp;A3&amp;", absenteeism in "&amp;B3&amp;" placed it in the "&amp;_xlfn.IFS(_xlfn.PERCENTILE.INC($C$2:$C$52,0.2)&gt;C3,"first",_xlfn.PERCENTILE.INC($C$2:$C$52,0.4)&gt;C3,"second",_xlfn.PERCENTILE.INC($C$2:$C$52,0.6)&gt;C3,"third",_xlfn.PERCENTILE.INC($C$2:$C$52,0.8)&gt;C3,"fourth",_xlfn.PERCENTILE.INC($C$2:$C$52,1)&gt;=C3,"fifth")&amp;" quintile of absenteeism for all 50 states."</f>
        <v>In Sep, absenteeism in AK placed it in the first quintile of absenteeism for all 50 states.</v>
      </c>
    </row>
    <row r="4" spans="1:4" x14ac:dyDescent="0.35">
      <c r="A4" t="s">
        <v>11</v>
      </c>
      <c r="B4" t="s">
        <v>63</v>
      </c>
      <c r="C4">
        <v>2.0691000000000002</v>
      </c>
      <c r="D4" t="str">
        <f t="shared" si="0"/>
        <v>In Sep, absenteeism in AZ placed it in the fourth quintile of absenteeism for all 50 states.</v>
      </c>
    </row>
    <row r="5" spans="1:4" x14ac:dyDescent="0.35">
      <c r="A5" t="s">
        <v>11</v>
      </c>
      <c r="B5" t="s">
        <v>64</v>
      </c>
      <c r="C5">
        <v>1.8460000000000001</v>
      </c>
      <c r="D5" t="str">
        <f t="shared" si="0"/>
        <v>In Sep, absenteeism in AR placed it in the fourth quintile of absenteeism for all 50 states.</v>
      </c>
    </row>
    <row r="6" spans="1:4" x14ac:dyDescent="0.35">
      <c r="A6" t="s">
        <v>11</v>
      </c>
      <c r="B6" t="s">
        <v>65</v>
      </c>
      <c r="C6">
        <v>1.1775</v>
      </c>
      <c r="D6" t="str">
        <f t="shared" si="0"/>
        <v>In Sep, absenteeism in CA placed it in the second quintile of absenteeism for all 50 states.</v>
      </c>
    </row>
    <row r="7" spans="1:4" x14ac:dyDescent="0.35">
      <c r="A7" t="s">
        <v>11</v>
      </c>
      <c r="B7" t="s">
        <v>66</v>
      </c>
      <c r="C7">
        <v>0.79849999999999999</v>
      </c>
      <c r="D7" t="str">
        <f t="shared" si="0"/>
        <v>In Sep, absenteeism in CO placed it in the first quintile of absenteeism for all 50 states.</v>
      </c>
    </row>
    <row r="8" spans="1:4" x14ac:dyDescent="0.35">
      <c r="A8" t="s">
        <v>11</v>
      </c>
      <c r="B8" t="s">
        <v>67</v>
      </c>
      <c r="C8">
        <v>1.2873000000000001</v>
      </c>
      <c r="D8" t="str">
        <f t="shared" si="0"/>
        <v>In Sep, absenteeism in CT placed it in the second quintile of absenteeism for all 50 states.</v>
      </c>
    </row>
    <row r="9" spans="1:4" x14ac:dyDescent="0.35">
      <c r="A9" t="s">
        <v>11</v>
      </c>
      <c r="B9" t="s">
        <v>68</v>
      </c>
      <c r="C9">
        <v>1.8539000000000001</v>
      </c>
      <c r="D9" t="str">
        <f t="shared" si="0"/>
        <v>In Sep, absenteeism in DE placed it in the fourth quintile of absenteeism for all 50 states.</v>
      </c>
    </row>
    <row r="10" spans="1:4" x14ac:dyDescent="0.35">
      <c r="A10" t="s">
        <v>11</v>
      </c>
      <c r="B10" t="s">
        <v>69</v>
      </c>
      <c r="C10">
        <v>1.5913999999999999</v>
      </c>
      <c r="D10" t="str">
        <f t="shared" si="0"/>
        <v>In Sep, absenteeism in DC placed it in the third quintile of absenteeism for all 50 states.</v>
      </c>
    </row>
    <row r="11" spans="1:4" x14ac:dyDescent="0.35">
      <c r="A11" t="s">
        <v>11</v>
      </c>
      <c r="B11" t="s">
        <v>70</v>
      </c>
      <c r="C11">
        <v>1.6205000000000001</v>
      </c>
      <c r="D11" t="str">
        <f t="shared" si="0"/>
        <v>In Sep, absenteeism in FL placed it in the third quintile of absenteeism for all 50 states.</v>
      </c>
    </row>
    <row r="12" spans="1:4" x14ac:dyDescent="0.35">
      <c r="A12" t="s">
        <v>11</v>
      </c>
      <c r="B12" t="s">
        <v>71</v>
      </c>
      <c r="C12">
        <v>1.3031999999999999</v>
      </c>
      <c r="D12" t="str">
        <f t="shared" si="0"/>
        <v>In Sep, absenteeism in GA placed it in the second quintile of absenteeism for all 50 states.</v>
      </c>
    </row>
    <row r="13" spans="1:4" x14ac:dyDescent="0.35">
      <c r="A13" t="s">
        <v>11</v>
      </c>
      <c r="B13" t="s">
        <v>72</v>
      </c>
      <c r="C13">
        <v>2.6579000000000002</v>
      </c>
      <c r="D13" t="str">
        <f t="shared" si="0"/>
        <v>In Sep, absenteeism in HI placed it in the fifth quintile of absenteeism for all 50 states.</v>
      </c>
    </row>
    <row r="14" spans="1:4" x14ac:dyDescent="0.35">
      <c r="A14" t="s">
        <v>11</v>
      </c>
      <c r="B14" t="s">
        <v>73</v>
      </c>
      <c r="C14">
        <v>2.4018999999999999</v>
      </c>
      <c r="D14" t="str">
        <f t="shared" si="0"/>
        <v>In Sep, absenteeism in ID placed it in the fifth quintile of absenteeism for all 50 states.</v>
      </c>
    </row>
    <row r="15" spans="1:4" x14ac:dyDescent="0.35">
      <c r="A15" t="s">
        <v>11</v>
      </c>
      <c r="B15" t="s">
        <v>74</v>
      </c>
      <c r="C15">
        <v>1.6061000000000001</v>
      </c>
      <c r="D15" t="str">
        <f t="shared" si="0"/>
        <v>In Sep, absenteeism in IL placed it in the third quintile of absenteeism for all 50 states.</v>
      </c>
    </row>
    <row r="16" spans="1:4" x14ac:dyDescent="0.35">
      <c r="A16" t="s">
        <v>11</v>
      </c>
      <c r="B16" t="s">
        <v>75</v>
      </c>
      <c r="C16">
        <v>1.2583</v>
      </c>
      <c r="D16" t="str">
        <f t="shared" si="0"/>
        <v>In Sep, absenteeism in IN placed it in the second quintile of absenteeism for all 50 states.</v>
      </c>
    </row>
    <row r="17" spans="1:4" x14ac:dyDescent="0.35">
      <c r="A17" t="s">
        <v>11</v>
      </c>
      <c r="B17" t="s">
        <v>76</v>
      </c>
      <c r="C17">
        <v>2.5998999999999999</v>
      </c>
      <c r="D17" t="str">
        <f t="shared" si="0"/>
        <v>In Sep, absenteeism in IA placed it in the fifth quintile of absenteeism for all 50 states.</v>
      </c>
    </row>
    <row r="18" spans="1:4" x14ac:dyDescent="0.35">
      <c r="A18" t="s">
        <v>11</v>
      </c>
      <c r="B18" t="s">
        <v>77</v>
      </c>
      <c r="C18">
        <v>1.4094</v>
      </c>
      <c r="D18" t="str">
        <f t="shared" si="0"/>
        <v>In Sep, absenteeism in KS placed it in the second quintile of absenteeism for all 50 states.</v>
      </c>
    </row>
    <row r="19" spans="1:4" x14ac:dyDescent="0.35">
      <c r="A19" t="s">
        <v>11</v>
      </c>
      <c r="B19" t="s">
        <v>78</v>
      </c>
      <c r="C19">
        <v>2.2195999999999998</v>
      </c>
      <c r="D19" t="str">
        <f t="shared" si="0"/>
        <v>In Sep, absenteeism in KY placed it in the fifth quintile of absenteeism for all 50 states.</v>
      </c>
    </row>
    <row r="20" spans="1:4" x14ac:dyDescent="0.35">
      <c r="A20" t="s">
        <v>11</v>
      </c>
      <c r="B20" t="s">
        <v>79</v>
      </c>
      <c r="C20">
        <v>1.5996999999999999</v>
      </c>
      <c r="D20" t="str">
        <f t="shared" si="0"/>
        <v>In Sep, absenteeism in LA placed it in the third quintile of absenteeism for all 50 states.</v>
      </c>
    </row>
    <row r="21" spans="1:4" x14ac:dyDescent="0.35">
      <c r="A21" t="s">
        <v>11</v>
      </c>
      <c r="B21" t="s">
        <v>80</v>
      </c>
      <c r="C21">
        <v>1.5728</v>
      </c>
      <c r="D21" t="str">
        <f t="shared" si="0"/>
        <v>In Sep, absenteeism in ME placed it in the third quintile of absenteeism for all 50 states.</v>
      </c>
    </row>
    <row r="22" spans="1:4" x14ac:dyDescent="0.35">
      <c r="A22" t="s">
        <v>11</v>
      </c>
      <c r="B22" t="s">
        <v>81</v>
      </c>
      <c r="C22">
        <v>0.77810000000000001</v>
      </c>
      <c r="D22" t="str">
        <f t="shared" si="0"/>
        <v>In Sep, absenteeism in MD placed it in the first quintile of absenteeism for all 50 states.</v>
      </c>
    </row>
    <row r="23" spans="1:4" x14ac:dyDescent="0.35">
      <c r="A23" t="s">
        <v>11</v>
      </c>
      <c r="B23" t="s">
        <v>82</v>
      </c>
      <c r="C23">
        <v>0.9284</v>
      </c>
      <c r="D23" t="str">
        <f t="shared" si="0"/>
        <v>In Sep, absenteeism in MA placed it in the first quintile of absenteeism for all 50 states.</v>
      </c>
    </row>
    <row r="24" spans="1:4" x14ac:dyDescent="0.35">
      <c r="A24" t="s">
        <v>11</v>
      </c>
      <c r="B24" t="s">
        <v>83</v>
      </c>
      <c r="C24">
        <v>2.1442999999999999</v>
      </c>
      <c r="D24" t="str">
        <f t="shared" si="0"/>
        <v>In Sep, absenteeism in MI placed it in the fourth quintile of absenteeism for all 50 states.</v>
      </c>
    </row>
    <row r="25" spans="1:4" x14ac:dyDescent="0.35">
      <c r="A25" t="s">
        <v>11</v>
      </c>
      <c r="B25" t="s">
        <v>84</v>
      </c>
      <c r="C25">
        <v>1.6939</v>
      </c>
      <c r="D25" t="str">
        <f t="shared" si="0"/>
        <v>In Sep, absenteeism in MN placed it in the fourth quintile of absenteeism for all 50 states.</v>
      </c>
    </row>
    <row r="26" spans="1:4" x14ac:dyDescent="0.35">
      <c r="A26" t="s">
        <v>11</v>
      </c>
      <c r="B26" t="s">
        <v>85</v>
      </c>
      <c r="C26">
        <v>2.9186000000000001</v>
      </c>
      <c r="D26" t="str">
        <f t="shared" si="0"/>
        <v>In Sep, absenteeism in MS placed it in the fifth quintile of absenteeism for all 50 states.</v>
      </c>
    </row>
    <row r="27" spans="1:4" x14ac:dyDescent="0.35">
      <c r="A27" t="s">
        <v>11</v>
      </c>
      <c r="B27" t="s">
        <v>86</v>
      </c>
      <c r="C27">
        <v>1.6598999999999999</v>
      </c>
      <c r="D27" t="str">
        <f t="shared" si="0"/>
        <v>In Sep, absenteeism in MO placed it in the third quintile of absenteeism for all 50 states.</v>
      </c>
    </row>
    <row r="28" spans="1:4" x14ac:dyDescent="0.35">
      <c r="A28" t="s">
        <v>11</v>
      </c>
      <c r="B28" t="s">
        <v>87</v>
      </c>
      <c r="C28">
        <v>1.2989999999999999</v>
      </c>
      <c r="D28" t="str">
        <f t="shared" si="0"/>
        <v>In Sep, absenteeism in MT placed it in the second quintile of absenteeism for all 50 states.</v>
      </c>
    </row>
    <row r="29" spans="1:4" x14ac:dyDescent="0.35">
      <c r="A29" t="s">
        <v>11</v>
      </c>
      <c r="B29" t="s">
        <v>88</v>
      </c>
      <c r="C29">
        <v>1.2494000000000001</v>
      </c>
      <c r="D29" t="str">
        <f t="shared" si="0"/>
        <v>In Sep, absenteeism in NE placed it in the second quintile of absenteeism for all 50 states.</v>
      </c>
    </row>
    <row r="30" spans="1:4" x14ac:dyDescent="0.35">
      <c r="A30" t="s">
        <v>11</v>
      </c>
      <c r="B30" t="s">
        <v>89</v>
      </c>
      <c r="C30">
        <v>0.628</v>
      </c>
      <c r="D30" t="str">
        <f t="shared" si="0"/>
        <v>In Sep, absenteeism in NV placed it in the first quintile of absenteeism for all 50 states.</v>
      </c>
    </row>
    <row r="31" spans="1:4" x14ac:dyDescent="0.35">
      <c r="A31" t="s">
        <v>11</v>
      </c>
      <c r="B31" t="s">
        <v>90</v>
      </c>
      <c r="C31">
        <v>0.49580000000000002</v>
      </c>
      <c r="D31" t="str">
        <f t="shared" si="0"/>
        <v>In Sep, absenteeism in NH placed it in the first quintile of absenteeism for all 50 states.</v>
      </c>
    </row>
    <row r="32" spans="1:4" x14ac:dyDescent="0.35">
      <c r="A32" t="s">
        <v>11</v>
      </c>
      <c r="B32" t="s">
        <v>91</v>
      </c>
      <c r="C32">
        <v>0.79169999999999996</v>
      </c>
      <c r="D32" t="str">
        <f t="shared" si="0"/>
        <v>In Sep, absenteeism in NJ placed it in the first quintile of absenteeism for all 50 states.</v>
      </c>
    </row>
    <row r="33" spans="1:4" x14ac:dyDescent="0.35">
      <c r="A33" t="s">
        <v>11</v>
      </c>
      <c r="B33" t="s">
        <v>92</v>
      </c>
      <c r="C33">
        <v>1.8605</v>
      </c>
      <c r="D33" t="str">
        <f t="shared" si="0"/>
        <v>In Sep, absenteeism in NM placed it in the fourth quintile of absenteeism for all 50 states.</v>
      </c>
    </row>
    <row r="34" spans="1:4" x14ac:dyDescent="0.35">
      <c r="A34" t="s">
        <v>11</v>
      </c>
      <c r="B34" t="s">
        <v>93</v>
      </c>
      <c r="C34">
        <v>1.0984</v>
      </c>
      <c r="D34" t="str">
        <f t="shared" si="0"/>
        <v>In Sep, absenteeism in NY placed it in the second quintile of absenteeism for all 50 states.</v>
      </c>
    </row>
    <row r="35" spans="1:4" x14ac:dyDescent="0.35">
      <c r="A35" t="s">
        <v>11</v>
      </c>
      <c r="B35" t="s">
        <v>94</v>
      </c>
      <c r="C35">
        <v>1.7915000000000001</v>
      </c>
      <c r="D35" t="str">
        <f t="shared" si="0"/>
        <v>In Sep, absenteeism in NC placed it in the fourth quintile of absenteeism for all 50 states.</v>
      </c>
    </row>
    <row r="36" spans="1:4" x14ac:dyDescent="0.35">
      <c r="A36" t="s">
        <v>11</v>
      </c>
      <c r="B36" t="s">
        <v>95</v>
      </c>
      <c r="C36">
        <v>1.3711</v>
      </c>
      <c r="D36" t="str">
        <f t="shared" si="0"/>
        <v>In Sep, absenteeism in ND placed it in the second quintile of absenteeism for all 50 states.</v>
      </c>
    </row>
    <row r="37" spans="1:4" x14ac:dyDescent="0.35">
      <c r="A37" t="s">
        <v>11</v>
      </c>
      <c r="B37" t="s">
        <v>96</v>
      </c>
      <c r="C37">
        <v>2.0701000000000001</v>
      </c>
      <c r="D37" t="str">
        <f t="shared" si="0"/>
        <v>In Sep, absenteeism in OH placed it in the fourth quintile of absenteeism for all 50 states.</v>
      </c>
    </row>
    <row r="38" spans="1:4" x14ac:dyDescent="0.35">
      <c r="A38" t="s">
        <v>11</v>
      </c>
      <c r="B38" t="s">
        <v>97</v>
      </c>
      <c r="C38">
        <v>2.5908000000000002</v>
      </c>
      <c r="D38" t="str">
        <f t="shared" si="0"/>
        <v>In Sep, absenteeism in OK placed it in the fifth quintile of absenteeism for all 50 states.</v>
      </c>
    </row>
    <row r="39" spans="1:4" x14ac:dyDescent="0.35">
      <c r="A39" t="s">
        <v>11</v>
      </c>
      <c r="B39" t="s">
        <v>98</v>
      </c>
      <c r="C39">
        <v>1.0918000000000001</v>
      </c>
      <c r="D39" t="str">
        <f t="shared" si="0"/>
        <v>In Sep, absenteeism in OR placed it in the first quintile of absenteeism for all 50 states.</v>
      </c>
    </row>
    <row r="40" spans="1:4" x14ac:dyDescent="0.35">
      <c r="A40" t="s">
        <v>11</v>
      </c>
      <c r="B40" t="s">
        <v>99</v>
      </c>
      <c r="C40">
        <v>0.3155</v>
      </c>
      <c r="D40" t="str">
        <f t="shared" si="0"/>
        <v>In Sep, absenteeism in PA placed it in the first quintile of absenteeism for all 50 states.</v>
      </c>
    </row>
    <row r="41" spans="1:4" x14ac:dyDescent="0.35">
      <c r="A41" t="s">
        <v>11</v>
      </c>
      <c r="B41" t="s">
        <v>100</v>
      </c>
      <c r="C41">
        <v>2.9674999999999998</v>
      </c>
      <c r="D41" t="str">
        <f t="shared" si="0"/>
        <v>In Sep, absenteeism in RI placed it in the fifth quintile of absenteeism for all 50 states.</v>
      </c>
    </row>
    <row r="42" spans="1:4" x14ac:dyDescent="0.35">
      <c r="A42" t="s">
        <v>11</v>
      </c>
      <c r="B42" t="s">
        <v>101</v>
      </c>
      <c r="C42">
        <v>1.5926</v>
      </c>
      <c r="D42" t="str">
        <f t="shared" si="0"/>
        <v>In Sep, absenteeism in SC placed it in the third quintile of absenteeism for all 50 states.</v>
      </c>
    </row>
    <row r="43" spans="1:4" x14ac:dyDescent="0.35">
      <c r="A43" t="s">
        <v>11</v>
      </c>
      <c r="B43" t="s">
        <v>102</v>
      </c>
      <c r="C43">
        <v>2.0085999999999999</v>
      </c>
      <c r="D43" t="str">
        <f t="shared" si="0"/>
        <v>In Sep, absenteeism in SD placed it in the fourth quintile of absenteeism for all 50 states.</v>
      </c>
    </row>
    <row r="44" spans="1:4" x14ac:dyDescent="0.35">
      <c r="A44" t="s">
        <v>11</v>
      </c>
      <c r="B44" t="s">
        <v>103</v>
      </c>
      <c r="C44">
        <v>2.206</v>
      </c>
      <c r="D44" t="str">
        <f t="shared" si="0"/>
        <v>In Sep, absenteeism in TN placed it in the fifth quintile of absenteeism for all 50 states.</v>
      </c>
    </row>
    <row r="45" spans="1:4" x14ac:dyDescent="0.35">
      <c r="A45" t="s">
        <v>11</v>
      </c>
      <c r="B45" t="s">
        <v>104</v>
      </c>
      <c r="C45">
        <v>1.3180000000000001</v>
      </c>
      <c r="D45" t="str">
        <f t="shared" si="0"/>
        <v>In Sep, absenteeism in TX placed it in the second quintile of absenteeism for all 50 states.</v>
      </c>
    </row>
    <row r="46" spans="1:4" x14ac:dyDescent="0.35">
      <c r="A46" t="s">
        <v>11</v>
      </c>
      <c r="B46" t="s">
        <v>105</v>
      </c>
      <c r="C46">
        <v>1.5507</v>
      </c>
      <c r="D46" t="str">
        <f t="shared" si="0"/>
        <v>In Sep, absenteeism in UT placed it in the third quintile of absenteeism for all 50 states.</v>
      </c>
    </row>
    <row r="47" spans="1:4" x14ac:dyDescent="0.35">
      <c r="A47" t="s">
        <v>11</v>
      </c>
      <c r="B47" t="s">
        <v>106</v>
      </c>
      <c r="C47">
        <v>1.4710000000000001</v>
      </c>
      <c r="D47" t="str">
        <f t="shared" si="0"/>
        <v>In Sep, absenteeism in VT placed it in the third quintile of absenteeism for all 50 states.</v>
      </c>
    </row>
    <row r="48" spans="1:4" x14ac:dyDescent="0.35">
      <c r="A48" t="s">
        <v>11</v>
      </c>
      <c r="B48" t="s">
        <v>107</v>
      </c>
      <c r="C48">
        <v>0.68940000000000001</v>
      </c>
      <c r="D48" t="str">
        <f t="shared" si="0"/>
        <v>In Sep, absenteeism in VA placed it in the first quintile of absenteeism for all 50 states.</v>
      </c>
    </row>
    <row r="49" spans="1:4" x14ac:dyDescent="0.35">
      <c r="A49" t="s">
        <v>11</v>
      </c>
      <c r="B49" t="s">
        <v>108</v>
      </c>
      <c r="C49">
        <v>1.9225000000000001</v>
      </c>
      <c r="D49" t="str">
        <f t="shared" si="0"/>
        <v>In Sep, absenteeism in WA placed it in the fourth quintile of absenteeism for all 50 states.</v>
      </c>
    </row>
    <row r="50" spans="1:4" x14ac:dyDescent="0.35">
      <c r="A50" t="s">
        <v>11</v>
      </c>
      <c r="B50" t="s">
        <v>109</v>
      </c>
      <c r="C50">
        <v>2.2170999999999998</v>
      </c>
      <c r="D50" t="str">
        <f t="shared" si="0"/>
        <v>In Sep, absenteeism in WV placed it in the fifth quintile of absenteeism for all 50 states.</v>
      </c>
    </row>
    <row r="51" spans="1:4" x14ac:dyDescent="0.35">
      <c r="A51" t="s">
        <v>11</v>
      </c>
      <c r="B51" t="s">
        <v>110</v>
      </c>
      <c r="C51">
        <v>2.7774999999999999</v>
      </c>
      <c r="D51" t="str">
        <f t="shared" si="0"/>
        <v>In Sep, absenteeism in WI placed it in the fifth quintile of absenteeism for all 50 states.</v>
      </c>
    </row>
    <row r="52" spans="1:4" x14ac:dyDescent="0.35">
      <c r="A52" t="s">
        <v>11</v>
      </c>
      <c r="B52" t="s">
        <v>111</v>
      </c>
      <c r="C52">
        <v>2.4337</v>
      </c>
      <c r="D52" s="3" t="str">
        <f t="shared" si="0"/>
        <v>In Sep, absenteeism in WY placed it in the fifth quintile of absenteeism for all 50 states.</v>
      </c>
    </row>
    <row r="53" spans="1:4" x14ac:dyDescent="0.35">
      <c r="D53" s="3"/>
    </row>
    <row r="54" spans="1:4" x14ac:dyDescent="0.35">
      <c r="D54" s="3"/>
    </row>
    <row r="55" spans="1:4" x14ac:dyDescent="0.35">
      <c r="D55" s="3"/>
    </row>
    <row r="56" spans="1:4" x14ac:dyDescent="0.35">
      <c r="D56" s="3"/>
    </row>
    <row r="57" spans="1:4" x14ac:dyDescent="0.35">
      <c r="D57" s="3"/>
    </row>
    <row r="58" spans="1:4" x14ac:dyDescent="0.35">
      <c r="D58" s="3"/>
    </row>
    <row r="59" spans="1:4" x14ac:dyDescent="0.35">
      <c r="D59" s="3"/>
    </row>
    <row r="60" spans="1:4" x14ac:dyDescent="0.35">
      <c r="D60" s="3"/>
    </row>
  </sheetData>
  <phoneticPr fontId="21" type="noConversion"/>
  <conditionalFormatting sqref="D52">
    <cfRule type="cellIs" dxfId="43" priority="28" operator="equal">
      <formula>" "</formula>
    </cfRule>
    <cfRule type="cellIs" dxfId="42" priority="29" operator="equal">
      <formula>"W"</formula>
    </cfRule>
    <cfRule type="cellIs" dxfId="41" priority="30" operator="equal">
      <formula>"A"</formula>
    </cfRule>
  </conditionalFormatting>
  <conditionalFormatting sqref="D53">
    <cfRule type="cellIs" dxfId="40" priority="25" operator="equal">
      <formula>" "</formula>
    </cfRule>
    <cfRule type="cellIs" dxfId="39" priority="26" operator="equal">
      <formula>"W"</formula>
    </cfRule>
    <cfRule type="cellIs" dxfId="38" priority="27" operator="equal">
      <formula>"A"</formula>
    </cfRule>
  </conditionalFormatting>
  <conditionalFormatting sqref="D54">
    <cfRule type="cellIs" dxfId="37" priority="22" operator="equal">
      <formula>" "</formula>
    </cfRule>
    <cfRule type="cellIs" dxfId="36" priority="23" operator="equal">
      <formula>"W"</formula>
    </cfRule>
    <cfRule type="cellIs" dxfId="35" priority="24" operator="equal">
      <formula>"A"</formula>
    </cfRule>
  </conditionalFormatting>
  <conditionalFormatting sqref="D55">
    <cfRule type="cellIs" dxfId="34" priority="19" operator="equal">
      <formula>" "</formula>
    </cfRule>
    <cfRule type="cellIs" dxfId="33" priority="20" operator="equal">
      <formula>"W"</formula>
    </cfRule>
    <cfRule type="cellIs" dxfId="32" priority="21" operator="equal">
      <formula>"A"</formula>
    </cfRule>
  </conditionalFormatting>
  <conditionalFormatting sqref="D56">
    <cfRule type="cellIs" dxfId="31" priority="16" operator="equal">
      <formula>" "</formula>
    </cfRule>
    <cfRule type="cellIs" dxfId="30" priority="17" operator="equal">
      <formula>"W"</formula>
    </cfRule>
    <cfRule type="cellIs" dxfId="29" priority="18" operator="equal">
      <formula>"A"</formula>
    </cfRule>
  </conditionalFormatting>
  <conditionalFormatting sqref="D57">
    <cfRule type="cellIs" dxfId="28" priority="13" operator="equal">
      <formula>" "</formula>
    </cfRule>
    <cfRule type="cellIs" dxfId="27" priority="14" operator="equal">
      <formula>"W"</formula>
    </cfRule>
    <cfRule type="cellIs" dxfId="26" priority="15" operator="equal">
      <formula>"A"</formula>
    </cfRule>
  </conditionalFormatting>
  <conditionalFormatting sqref="D58">
    <cfRule type="cellIs" dxfId="25" priority="10" operator="equal">
      <formula>" "</formula>
    </cfRule>
    <cfRule type="cellIs" dxfId="24" priority="11" operator="equal">
      <formula>"W"</formula>
    </cfRule>
    <cfRule type="cellIs" dxfId="23" priority="12" operator="equal">
      <formula>"A"</formula>
    </cfRule>
  </conditionalFormatting>
  <conditionalFormatting sqref="D59">
    <cfRule type="cellIs" dxfId="22" priority="7" operator="equal">
      <formula>" "</formula>
    </cfRule>
    <cfRule type="cellIs" dxfId="21" priority="8" operator="equal">
      <formula>"W"</formula>
    </cfRule>
    <cfRule type="cellIs" dxfId="20" priority="9" operator="equal">
      <formula>"A"</formula>
    </cfRule>
  </conditionalFormatting>
  <conditionalFormatting sqref="D60">
    <cfRule type="cellIs" dxfId="19" priority="4" operator="equal">
      <formula>" "</formula>
    </cfRule>
    <cfRule type="cellIs" dxfId="18" priority="5" operator="equal">
      <formula>"W"</formula>
    </cfRule>
    <cfRule type="cellIs" dxfId="17" priority="6" operator="equal">
      <formula>"A"</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2CAF-70FC-4AEA-8813-2B926998D9F3}">
  <dimension ref="A1:R46"/>
  <sheetViews>
    <sheetView topLeftCell="A32" zoomScaleNormal="100" workbookViewId="0">
      <selection activeCell="C13" sqref="C13"/>
    </sheetView>
  </sheetViews>
  <sheetFormatPr defaultRowHeight="14.5" x14ac:dyDescent="0.35"/>
  <cols>
    <col min="1" max="1" width="43.81640625" style="6" customWidth="1"/>
    <col min="2" max="2" width="7.08984375" style="10" customWidth="1"/>
    <col min="3" max="3" width="7.453125" style="10" customWidth="1"/>
    <col min="4" max="4" width="7.26953125" style="10" customWidth="1"/>
    <col min="5" max="5" width="6.90625" style="10" customWidth="1"/>
    <col min="6" max="6" width="7.1796875" style="10" customWidth="1"/>
    <col min="7" max="7" width="7.6328125" style="10" customWidth="1"/>
    <col min="8" max="8" width="7.1796875" style="10" customWidth="1"/>
    <col min="9" max="9" width="7.81640625" style="10" customWidth="1"/>
    <col min="10" max="10" width="7" style="10" customWidth="1"/>
    <col min="11" max="11" width="6.81640625" style="10" customWidth="1"/>
    <col min="12" max="12" width="7.36328125" style="10" customWidth="1"/>
    <col min="13" max="13" width="7.1796875" style="10" customWidth="1"/>
    <col min="14" max="15" width="6.81640625" customWidth="1"/>
  </cols>
  <sheetData>
    <row r="1" spans="1:18" x14ac:dyDescent="0.35">
      <c r="A1" s="13" t="s">
        <v>130</v>
      </c>
      <c r="B1" s="13" t="s">
        <v>0</v>
      </c>
      <c r="C1" s="13" t="s">
        <v>1</v>
      </c>
      <c r="D1" s="13" t="s">
        <v>2</v>
      </c>
      <c r="E1" s="13" t="s">
        <v>3</v>
      </c>
      <c r="F1" s="13" t="s">
        <v>4</v>
      </c>
      <c r="G1" s="13" t="s">
        <v>5</v>
      </c>
      <c r="H1" s="13" t="s">
        <v>6</v>
      </c>
      <c r="I1" s="13" t="s">
        <v>7</v>
      </c>
      <c r="J1" s="13" t="s">
        <v>8</v>
      </c>
      <c r="K1" s="13" t="s">
        <v>9</v>
      </c>
      <c r="L1" s="13" t="s">
        <v>10</v>
      </c>
      <c r="M1" s="13" t="s">
        <v>11</v>
      </c>
    </row>
    <row r="2" spans="1:18" ht="15" customHeight="1" x14ac:dyDescent="0.35">
      <c r="A2" s="11" t="s">
        <v>131</v>
      </c>
      <c r="B2" s="11" t="str">
        <f>_xlfn.IFS(' Obs vs Exp in FT Worker'!$C2&gt;' Obs vs Exp in FT Worker'!$G2,"A",' Obs vs Exp in FT Worker'!$B2&gt;' Obs vs Exp in FT Worker'!$G2,"W",' Obs vs Exp in FT Worker'!$B2&lt;=' Obs vs Exp in FT Worker'!$G2," ")</f>
        <v>W</v>
      </c>
      <c r="C2" s="11" t="str">
        <f>_xlfn.IFS(' Obs vs Exp in FT Worker'!$C3&gt;' Obs vs Exp in FT Worker'!$G3,"A",' Obs vs Exp in FT Worker'!$B3&gt;' Obs vs Exp in FT Worker'!$G3,"W",' Obs vs Exp in FT Worker'!$B3&lt;=' Obs vs Exp in FT Worker'!$G3," ")</f>
        <v xml:space="preserve"> </v>
      </c>
      <c r="D2" s="11" t="str">
        <f>_xlfn.IFS(' Obs vs Exp in FT Worker'!$C4&gt;' Obs vs Exp in FT Worker'!$G4,"A",' Obs vs Exp in FT Worker'!$B4&gt;' Obs vs Exp in FT Worker'!$G4,"W",' Obs vs Exp in FT Worker'!$B4&lt;=' Obs vs Exp in FT Worker'!$G4," ")</f>
        <v xml:space="preserve"> </v>
      </c>
      <c r="E2" s="11" t="str">
        <f>_xlfn.IFS(' Obs vs Exp in FT Worker'!$C5&gt;' Obs vs Exp in FT Worker'!$G5,"A",' Obs vs Exp in FT Worker'!$B5&gt;' Obs vs Exp in FT Worker'!$G5,"W",' Obs vs Exp in FT Worker'!$B5&lt;=' Obs vs Exp in FT Worker'!$G5," ")</f>
        <v xml:space="preserve"> </v>
      </c>
      <c r="F2" s="11" t="str">
        <f>_xlfn.IFS(' Obs vs Exp in FT Worker'!$C6&gt;' Obs vs Exp in FT Worker'!$G6,"A",' Obs vs Exp in FT Worker'!$B6&gt;' Obs vs Exp in FT Worker'!$G6,"W",' Obs vs Exp in FT Worker'!$B6&lt;=' Obs vs Exp in FT Worker'!$G6," ")</f>
        <v xml:space="preserve"> </v>
      </c>
      <c r="G2" s="11" t="str">
        <f>_xlfn.IFS(' Obs vs Exp in FT Worker'!$C7&gt;' Obs vs Exp in FT Worker'!$G7,"A",' Obs vs Exp in FT Worker'!$B7&gt;' Obs vs Exp in FT Worker'!$G7,"W",' Obs vs Exp in FT Worker'!$B7&lt;=' Obs vs Exp in FT Worker'!$G7," ")</f>
        <v>W</v>
      </c>
      <c r="H2" s="11" t="str">
        <f>_xlfn.IFS(' Obs vs Exp in FT Worker'!$C8&gt;' Obs vs Exp in FT Worker'!$G8,"A",' Obs vs Exp in FT Worker'!$B8&gt;' Obs vs Exp in FT Worker'!$G8,"W",' Obs vs Exp in FT Worker'!$B8&lt;=' Obs vs Exp in FT Worker'!$G8," ")</f>
        <v>W</v>
      </c>
      <c r="I2" s="11" t="str">
        <f>_xlfn.IFS(' Obs vs Exp in FT Worker'!$C9&gt;' Obs vs Exp in FT Worker'!$G9,"A",' Obs vs Exp in FT Worker'!$B9&gt;' Obs vs Exp in FT Worker'!$G9,"W",' Obs vs Exp in FT Worker'!$B9&lt;=' Obs vs Exp in FT Worker'!$G9," ")</f>
        <v xml:space="preserve"> </v>
      </c>
      <c r="J2" s="11" t="str">
        <f>_xlfn.IFS(' Obs vs Exp in FT Worker'!$C10&gt;' Obs vs Exp in FT Worker'!$G10,"A",' Obs vs Exp in FT Worker'!$B10&gt;' Obs vs Exp in FT Worker'!$G10,"W",' Obs vs Exp in FT Worker'!$B10&lt;=' Obs vs Exp in FT Worker'!$G10," ")</f>
        <v xml:space="preserve"> </v>
      </c>
      <c r="K2" s="11" t="str">
        <f>_xlfn.IFS(' Obs vs Exp in FT Worker'!$C11&gt;' Obs vs Exp in FT Worker'!$G11,"A",' Obs vs Exp in FT Worker'!$B11&gt;' Obs vs Exp in FT Worker'!$G11,"W",' Obs vs Exp in FT Worker'!$B11&lt;=' Obs vs Exp in FT Worker'!$G11," ")</f>
        <v>A</v>
      </c>
      <c r="L2" s="11" t="str">
        <f>_xlfn.IFS(' Obs vs Exp in FT Worker'!$C12&gt;' Obs vs Exp in FT Worker'!$G12,"A",' Obs vs Exp in FT Worker'!$B12&gt;' Obs vs Exp in FT Worker'!$G12,"W",' Obs vs Exp in FT Worker'!$B12&lt;=' Obs vs Exp in FT Worker'!$G12," ")</f>
        <v>A</v>
      </c>
      <c r="M2" s="11" t="str">
        <f>_xlfn.IFS(' Obs vs Exp in FT Worker'!$C13&gt;' Obs vs Exp in FT Worker'!$G13,"A",' Obs vs Exp in FT Worker'!$B13&gt;' Obs vs Exp in FT Worker'!$G13,"W",' Obs vs Exp in FT Worker'!$B13&lt;=' Obs vs Exp in FT Worker'!$G13," ")</f>
        <v xml:space="preserve"> </v>
      </c>
    </row>
    <row r="3" spans="1:18" s="23" customFormat="1" ht="15" customHeight="1" x14ac:dyDescent="0.35">
      <c r="A3" s="22" t="s">
        <v>44</v>
      </c>
      <c r="B3" s="22"/>
      <c r="C3" s="22"/>
      <c r="D3" s="22"/>
      <c r="E3" s="22"/>
      <c r="F3" s="22"/>
      <c r="G3" s="22"/>
      <c r="H3" s="22"/>
      <c r="I3" s="22"/>
      <c r="J3" s="22"/>
      <c r="K3" s="22"/>
      <c r="L3" s="22"/>
      <c r="M3" s="22"/>
    </row>
    <row r="4" spans="1:18" ht="15" customHeight="1" x14ac:dyDescent="0.35">
      <c r="A4" s="12" t="s">
        <v>45</v>
      </c>
      <c r="B4" s="13" t="str">
        <f>_xlfn.IFS(' Obs vs Exp by Sex'!$D2&gt;' Obs vs Exp by Sex'!$H2,"A",' Obs vs Exp by Sex'!$C2&gt;' Obs vs Exp by Sex'!$H2,"W",' Obs vs Exp by Sex'!$C2&lt;=' Obs vs Exp by Sex'!$H2," ")</f>
        <v xml:space="preserve"> </v>
      </c>
      <c r="C4" s="13" t="str">
        <f>_xlfn.IFS(' Obs vs Exp by Sex'!$D3&gt;' Obs vs Exp by Sex'!$H3,"A",' Obs vs Exp by Sex'!$C3&gt;' Obs vs Exp by Sex'!$H3,"W",' Obs vs Exp by Sex'!$C3&lt;=' Obs vs Exp by Sex'!$H3," ")</f>
        <v xml:space="preserve"> </v>
      </c>
      <c r="D4" s="13" t="str">
        <f>_xlfn.IFS(' Obs vs Exp by Sex'!$D4&gt;' Obs vs Exp by Sex'!$H4,"A",' Obs vs Exp by Sex'!$C4&gt;' Obs vs Exp by Sex'!$H4,"W",' Obs vs Exp by Sex'!$C4&lt;=' Obs vs Exp by Sex'!$H4," ")</f>
        <v xml:space="preserve"> </v>
      </c>
      <c r="E4" s="13" t="str">
        <f>_xlfn.IFS(' Obs vs Exp by Sex'!$D5&gt;' Obs vs Exp by Sex'!$H5,"A",' Obs vs Exp by Sex'!$C5&gt;' Obs vs Exp by Sex'!$H5,"W",' Obs vs Exp by Sex'!$C5&lt;=' Obs vs Exp by Sex'!$H5," ")</f>
        <v xml:space="preserve"> </v>
      </c>
      <c r="F4" s="13" t="str">
        <f>_xlfn.IFS(' Obs vs Exp by Sex'!$D6&gt;' Obs vs Exp by Sex'!$H6,"A",' Obs vs Exp by Sex'!$C6&gt;' Obs vs Exp by Sex'!$H6,"W",' Obs vs Exp by Sex'!$C6&lt;=' Obs vs Exp by Sex'!$H6," ")</f>
        <v xml:space="preserve"> </v>
      </c>
      <c r="G4" s="13" t="str">
        <f>_xlfn.IFS(' Obs vs Exp by Sex'!$D7&gt;' Obs vs Exp by Sex'!$H7,"A",' Obs vs Exp by Sex'!$C7&gt;' Obs vs Exp by Sex'!$H7,"W",' Obs vs Exp by Sex'!$C7&lt;=' Obs vs Exp by Sex'!$H7," ")</f>
        <v>W</v>
      </c>
      <c r="H4" s="13" t="str">
        <f>_xlfn.IFS(' Obs vs Exp by Sex'!$D8&gt;' Obs vs Exp by Sex'!$H8,"A",' Obs vs Exp by Sex'!$C8&gt;' Obs vs Exp by Sex'!$H8,"W",' Obs vs Exp by Sex'!$C8&lt;=' Obs vs Exp by Sex'!$H8," ")</f>
        <v>W</v>
      </c>
      <c r="I4" s="13" t="str">
        <f>_xlfn.IFS(' Obs vs Exp by Sex'!$D9&gt;' Obs vs Exp by Sex'!$H9,"A",' Obs vs Exp by Sex'!$C9&gt;' Obs vs Exp by Sex'!$H9,"W",' Obs vs Exp by Sex'!$C9&lt;=' Obs vs Exp by Sex'!$H9," ")</f>
        <v>W</v>
      </c>
      <c r="J4" s="13" t="str">
        <f>_xlfn.IFS(' Obs vs Exp by Sex'!$D10&gt;' Obs vs Exp by Sex'!$H10,"A",' Obs vs Exp by Sex'!$C10&gt;' Obs vs Exp by Sex'!$H10,"W",' Obs vs Exp by Sex'!$C10&lt;=' Obs vs Exp by Sex'!$H10," ")</f>
        <v xml:space="preserve"> </v>
      </c>
      <c r="K4" s="13" t="str">
        <f>_xlfn.IFS(' Obs vs Exp by Sex'!$D11&gt;' Obs vs Exp by Sex'!$H11,"A",' Obs vs Exp by Sex'!$C11&gt;' Obs vs Exp by Sex'!$H11,"W",' Obs vs Exp by Sex'!$C11&lt;=' Obs vs Exp by Sex'!$H11," ")</f>
        <v>A</v>
      </c>
      <c r="L4" s="13" t="str">
        <f>_xlfn.IFS(' Obs vs Exp by Sex'!$D12&gt;' Obs vs Exp by Sex'!$H12,"A",' Obs vs Exp by Sex'!$C12&gt;' Obs vs Exp by Sex'!$H12,"W",' Obs vs Exp by Sex'!$C12&lt;=' Obs vs Exp by Sex'!$H12," ")</f>
        <v>A</v>
      </c>
      <c r="M4" s="13" t="str">
        <f>_xlfn.IFS(' Obs vs Exp by Sex'!$D13&gt;' Obs vs Exp by Sex'!$H13,"A",' Obs vs Exp by Sex'!$C13&gt;' Obs vs Exp by Sex'!$H13,"W",' Obs vs Exp by Sex'!$C13&lt;=' Obs vs Exp by Sex'!$H13," ")</f>
        <v xml:space="preserve"> </v>
      </c>
      <c r="O4" s="2"/>
      <c r="P4" s="2"/>
      <c r="Q4" s="2"/>
      <c r="R4" s="2"/>
    </row>
    <row r="5" spans="1:18" ht="15" customHeight="1" x14ac:dyDescent="0.35">
      <c r="A5" s="16" t="s">
        <v>46</v>
      </c>
      <c r="B5" s="11" t="str">
        <f>_xlfn.IFS(' Obs vs Exp by Sex'!$D14&gt;' Obs vs Exp by Sex'!$H14,"A",' Obs vs Exp by Sex'!$C14&gt;' Obs vs Exp by Sex'!$H14,"W",' Obs vs Exp by Sex'!$C14&lt;=' Obs vs Exp by Sex'!$H14," ")</f>
        <v>W</v>
      </c>
      <c r="C5" s="11" t="str">
        <f>_xlfn.IFS(' Obs vs Exp by Sex'!$D15&gt;' Obs vs Exp by Sex'!$H15,"A",' Obs vs Exp by Sex'!$C15&gt;' Obs vs Exp by Sex'!$H15,"W",' Obs vs Exp by Sex'!$C15&lt;=' Obs vs Exp by Sex'!$H15," ")</f>
        <v xml:space="preserve"> </v>
      </c>
      <c r="D5" s="11" t="str">
        <f>_xlfn.IFS(' Obs vs Exp by Sex'!$D16&gt;' Obs vs Exp by Sex'!$H16,"A",' Obs vs Exp by Sex'!$C16&gt;' Obs vs Exp by Sex'!$H16,"W",' Obs vs Exp by Sex'!$C16&lt;=' Obs vs Exp by Sex'!$H16," ")</f>
        <v xml:space="preserve"> </v>
      </c>
      <c r="E5" s="11" t="str">
        <f>_xlfn.IFS(' Obs vs Exp by Sex'!$D17&gt;' Obs vs Exp by Sex'!$H17,"A",' Obs vs Exp by Sex'!$C17&gt;' Obs vs Exp by Sex'!$H17,"W",' Obs vs Exp by Sex'!$C17&lt;=' Obs vs Exp by Sex'!$H17," ")</f>
        <v xml:space="preserve"> </v>
      </c>
      <c r="F5" s="11" t="str">
        <f>_xlfn.IFS(' Obs vs Exp by Sex'!$D18&gt;' Obs vs Exp by Sex'!$H18,"A",' Obs vs Exp by Sex'!$C18&gt;' Obs vs Exp by Sex'!$H18,"W",' Obs vs Exp by Sex'!$C18&lt;=' Obs vs Exp by Sex'!$H18," ")</f>
        <v xml:space="preserve"> </v>
      </c>
      <c r="G5" s="11" t="str">
        <f>_xlfn.IFS(' Obs vs Exp by Sex'!$D19&gt;' Obs vs Exp by Sex'!$H19,"A",' Obs vs Exp by Sex'!$C19&gt;' Obs vs Exp by Sex'!$H19,"W",' Obs vs Exp by Sex'!$C19&lt;=' Obs vs Exp by Sex'!$H19," ")</f>
        <v xml:space="preserve"> </v>
      </c>
      <c r="H5" s="11" t="str">
        <f>_xlfn.IFS(' Obs vs Exp by Sex'!$D20&gt;' Obs vs Exp by Sex'!$H20,"A",' Obs vs Exp by Sex'!$C20&gt;' Obs vs Exp by Sex'!$H20,"W",' Obs vs Exp by Sex'!$C20&lt;=' Obs vs Exp by Sex'!$H20," ")</f>
        <v xml:space="preserve"> </v>
      </c>
      <c r="I5" s="11" t="str">
        <f>_xlfn.IFS(' Obs vs Exp by Sex'!$D21&gt;' Obs vs Exp by Sex'!$H21,"A",' Obs vs Exp by Sex'!$C21&gt;' Obs vs Exp by Sex'!$H21,"W",' Obs vs Exp by Sex'!$C21&lt;=' Obs vs Exp by Sex'!$H21," ")</f>
        <v xml:space="preserve"> </v>
      </c>
      <c r="J5" s="11" t="str">
        <f>_xlfn.IFS(' Obs vs Exp by Sex'!$D22&gt;' Obs vs Exp by Sex'!$H22,"A",' Obs vs Exp by Sex'!$C22&gt;' Obs vs Exp by Sex'!$H22,"W",' Obs vs Exp by Sex'!$C22&lt;=' Obs vs Exp by Sex'!$H22," ")</f>
        <v xml:space="preserve"> </v>
      </c>
      <c r="K5" s="11" t="str">
        <f>_xlfn.IFS(' Obs vs Exp by Sex'!$D23&gt;' Obs vs Exp by Sex'!$H23,"A",' Obs vs Exp by Sex'!$C23&gt;' Obs vs Exp by Sex'!$H23,"W",' Obs vs Exp by Sex'!$C23&lt;=' Obs vs Exp by Sex'!$H23," ")</f>
        <v>A</v>
      </c>
      <c r="L5" s="11" t="str">
        <f>_xlfn.IFS(' Obs vs Exp by Sex'!$D24&gt;' Obs vs Exp by Sex'!$H24,"A",' Obs vs Exp by Sex'!$C24&gt;' Obs vs Exp by Sex'!$H24,"W",' Obs vs Exp by Sex'!$C24&lt;=' Obs vs Exp by Sex'!$H24," ")</f>
        <v>W</v>
      </c>
      <c r="M5" s="11" t="str">
        <f>_xlfn.IFS(' Obs vs Exp by Sex'!$D25&gt;' Obs vs Exp by Sex'!$H25,"A",' Obs vs Exp by Sex'!$C25&gt;' Obs vs Exp by Sex'!$H25,"W",' Obs vs Exp by Sex'!$C25&lt;=' Obs vs Exp by Sex'!$H25," ")</f>
        <v xml:space="preserve"> </v>
      </c>
      <c r="O5" s="17" t="s">
        <v>132</v>
      </c>
      <c r="P5" s="4" t="s">
        <v>139</v>
      </c>
      <c r="Q5" s="2"/>
      <c r="R5" s="2"/>
    </row>
    <row r="6" spans="1:18" s="15" customFormat="1" ht="15" customHeight="1" x14ac:dyDescent="0.35">
      <c r="A6" s="14" t="s">
        <v>38</v>
      </c>
      <c r="B6" s="14"/>
      <c r="C6" s="14" t="str">
        <f>_xlfn.IFS(' Obs vs Exp by Sex'!$D16&gt;' Obs vs Exp by Sex'!$H16,"A",' Obs vs Exp by Sex'!$C16&gt;' Obs vs Exp by Sex'!$H16,"W",' Obs vs Exp by Sex'!$C16&lt;=' Obs vs Exp by Sex'!$H16," ")</f>
        <v xml:space="preserve"> </v>
      </c>
      <c r="D6" s="14"/>
      <c r="E6" s="14"/>
      <c r="F6" s="14"/>
      <c r="G6" s="14"/>
      <c r="H6" s="14"/>
      <c r="I6" s="14"/>
      <c r="J6" s="14"/>
      <c r="K6" s="14"/>
      <c r="L6" s="14"/>
      <c r="M6" s="14"/>
      <c r="O6" s="19"/>
      <c r="P6" s="19"/>
    </row>
    <row r="7" spans="1:18" ht="15" customHeight="1" x14ac:dyDescent="0.35">
      <c r="A7" s="12" t="s">
        <v>34</v>
      </c>
      <c r="B7" s="13" t="str">
        <f>_xlfn.IFS(' Obs vs Exp by Age'!$D2&gt;' Obs vs Exp by Age'!$H2,"A",' Obs vs Exp by Age'!$C2&gt;' Obs vs Exp by Age'!$H2,"W",' Obs vs Exp by Age'!$C2&lt;=' Obs vs Exp by Age'!$H2," ")</f>
        <v>W</v>
      </c>
      <c r="C7" s="13" t="str">
        <f>_xlfn.IFS(' Obs vs Exp by Age'!$D3&gt;' Obs vs Exp by Age'!$H3,"A",' Obs vs Exp by Age'!$C3&gt;' Obs vs Exp by Age'!$H3,"W",' Obs vs Exp by Age'!$C3&lt;=' Obs vs Exp by Age'!$H3," ")</f>
        <v xml:space="preserve"> </v>
      </c>
      <c r="D7" s="13" t="str">
        <f>_xlfn.IFS(' Obs vs Exp by Age'!$D4&gt;' Obs vs Exp by Age'!$H4,"A",' Obs vs Exp by Age'!$C4&gt;' Obs vs Exp by Age'!$H4,"W",' Obs vs Exp by Age'!$C4&lt;=' Obs vs Exp by Age'!$H4," ")</f>
        <v xml:space="preserve"> </v>
      </c>
      <c r="E7" s="13" t="str">
        <f>_xlfn.IFS(' Obs vs Exp by Age'!$D5&gt;' Obs vs Exp by Age'!$H5,"A",' Obs vs Exp by Age'!$C5&gt;' Obs vs Exp by Age'!$H5,"W",' Obs vs Exp by Age'!$C5&lt;=' Obs vs Exp by Age'!$H5," ")</f>
        <v xml:space="preserve"> </v>
      </c>
      <c r="F7" s="13" t="str">
        <f>_xlfn.IFS(' Obs vs Exp by Age'!$D6&gt;' Obs vs Exp by Age'!$H6,"A",' Obs vs Exp by Age'!$C6&gt;' Obs vs Exp by Age'!$H6,"W",' Obs vs Exp by Age'!$C6&lt;=' Obs vs Exp by Age'!$H6," ")</f>
        <v xml:space="preserve"> </v>
      </c>
      <c r="G7" s="13" t="str">
        <f>_xlfn.IFS(' Obs vs Exp by Age'!$D7&gt;' Obs vs Exp by Age'!$H7,"A",' Obs vs Exp by Age'!$C7&gt;' Obs vs Exp by Age'!$H7,"W",' Obs vs Exp by Age'!$C7&lt;=' Obs vs Exp by Age'!$H7," ")</f>
        <v>W</v>
      </c>
      <c r="H7" s="13" t="str">
        <f>_xlfn.IFS(' Obs vs Exp by Age'!$D8&gt;' Obs vs Exp by Age'!$H8,"A",' Obs vs Exp by Age'!$C8&gt;' Obs vs Exp by Age'!$H8,"W",' Obs vs Exp by Age'!$C8&lt;=' Obs vs Exp by Age'!$H8," ")</f>
        <v>W</v>
      </c>
      <c r="I7" s="13" t="str">
        <f>_xlfn.IFS(' Obs vs Exp by Age'!$D9&gt;' Obs vs Exp by Age'!$H9,"A",' Obs vs Exp by Age'!$C9&gt;' Obs vs Exp by Age'!$H9,"W",' Obs vs Exp by Age'!$C9&lt;=' Obs vs Exp by Age'!$H9," ")</f>
        <v>W</v>
      </c>
      <c r="J7" s="13" t="str">
        <f>_xlfn.IFS(' Obs vs Exp by Age'!$D10&gt;' Obs vs Exp by Age'!$H10,"A",' Obs vs Exp by Age'!$C10&gt;' Obs vs Exp by Age'!$H10,"W",' Obs vs Exp by Age'!$C10&lt;=' Obs vs Exp by Age'!$H10," ")</f>
        <v>W</v>
      </c>
      <c r="K7" s="13" t="str">
        <f>_xlfn.IFS(' Obs vs Exp by Age'!$D11&gt;' Obs vs Exp by Age'!$H11,"A",' Obs vs Exp by Age'!$C11&gt;' Obs vs Exp by Age'!$H11,"W",' Obs vs Exp by Age'!$C11&lt;=' Obs vs Exp by Age'!$H11," ")</f>
        <v>A</v>
      </c>
      <c r="L7" s="13" t="str">
        <f>_xlfn.IFS(' Obs vs Exp by Age'!$D12&gt;' Obs vs Exp by Age'!$H12,"A",' Obs vs Exp by Age'!$C12&gt;' Obs vs Exp by Age'!$H12,"W",' Obs vs Exp by Age'!$C12&lt;=' Obs vs Exp by Age'!$H12," ")</f>
        <v>A</v>
      </c>
      <c r="M7" s="13" t="str">
        <f>_xlfn.IFS(' Obs vs Exp by Age'!$D13&gt;' Obs vs Exp by Age'!$H13,"A",' Obs vs Exp by Age'!$C13&gt;' Obs vs Exp by Age'!$H13,"W",' Obs vs Exp by Age'!$C13&lt;=' Obs vs Exp by Age'!$H13," ")</f>
        <v xml:space="preserve"> </v>
      </c>
      <c r="O7" s="18" t="s">
        <v>133</v>
      </c>
      <c r="P7" s="4" t="s">
        <v>138</v>
      </c>
      <c r="Q7" s="2"/>
      <c r="R7" s="2"/>
    </row>
    <row r="8" spans="1:18" ht="15" customHeight="1" x14ac:dyDescent="0.35">
      <c r="A8" s="8" t="s">
        <v>35</v>
      </c>
      <c r="B8" s="7" t="str">
        <f>_xlfn.IFS(' Obs vs Exp by Age'!$D14&gt;' Obs vs Exp by Age'!$H14,"A",' Obs vs Exp by Age'!$C14&gt;' Obs vs Exp by Age'!$H14,"W",' Obs vs Exp by Age'!$C14&lt;=' Obs vs Exp by Age'!$H14," ")</f>
        <v xml:space="preserve"> </v>
      </c>
      <c r="C8" s="7" t="str">
        <f>_xlfn.IFS(' Obs vs Exp by Age'!$D15&gt;' Obs vs Exp by Age'!$H15,"A",' Obs vs Exp by Age'!$C15&gt;' Obs vs Exp by Age'!$H15,"W",' Obs vs Exp by Age'!$C15&lt;=' Obs vs Exp by Age'!$H15," ")</f>
        <v xml:space="preserve"> </v>
      </c>
      <c r="D8" s="7" t="str">
        <f>_xlfn.IFS(' Obs vs Exp by Age'!$D16&gt;' Obs vs Exp by Age'!$H16,"A",' Obs vs Exp by Age'!$C16&gt;' Obs vs Exp by Age'!$H16,"W",' Obs vs Exp by Age'!$C16&lt;=' Obs vs Exp by Age'!$H16," ")</f>
        <v xml:space="preserve"> </v>
      </c>
      <c r="E8" s="7" t="str">
        <f>_xlfn.IFS(' Obs vs Exp by Age'!$D17&gt;' Obs vs Exp by Age'!$H17,"A",' Obs vs Exp by Age'!$C17&gt;' Obs vs Exp by Age'!$H17,"W",' Obs vs Exp by Age'!$C17&lt;=' Obs vs Exp by Age'!$H17," ")</f>
        <v xml:space="preserve"> </v>
      </c>
      <c r="F8" s="7" t="str">
        <f>_xlfn.IFS(' Obs vs Exp by Age'!$D18&gt;' Obs vs Exp by Age'!$H18,"A",' Obs vs Exp by Age'!$C18&gt;' Obs vs Exp by Age'!$H18,"W",' Obs vs Exp by Age'!$C18&lt;=' Obs vs Exp by Age'!$H18," ")</f>
        <v xml:space="preserve"> </v>
      </c>
      <c r="G8" s="7" t="str">
        <f>_xlfn.IFS(' Obs vs Exp by Age'!$D19&gt;' Obs vs Exp by Age'!$H19,"A",' Obs vs Exp by Age'!$C19&gt;' Obs vs Exp by Age'!$H19,"W",' Obs vs Exp by Age'!$C19&lt;=' Obs vs Exp by Age'!$H19," ")</f>
        <v>W</v>
      </c>
      <c r="H8" s="7" t="str">
        <f>_xlfn.IFS(' Obs vs Exp by Age'!$D20&gt;' Obs vs Exp by Age'!$H20,"A",' Obs vs Exp by Age'!$C20&gt;' Obs vs Exp by Age'!$H20,"W",' Obs vs Exp by Age'!$C20&lt;=' Obs vs Exp by Age'!$H20," ")</f>
        <v>W</v>
      </c>
      <c r="I8" s="7" t="str">
        <f>_xlfn.IFS(' Obs vs Exp by Age'!$D21&gt;' Obs vs Exp by Age'!$H21,"A",' Obs vs Exp by Age'!$C21&gt;' Obs vs Exp by Age'!$H21,"W",' Obs vs Exp by Age'!$C21&lt;=' Obs vs Exp by Age'!$H21," ")</f>
        <v xml:space="preserve"> </v>
      </c>
      <c r="J8" s="7" t="str">
        <f>_xlfn.IFS(' Obs vs Exp by Age'!$D22&gt;' Obs vs Exp by Age'!$H22,"A",' Obs vs Exp by Age'!$C22&gt;' Obs vs Exp by Age'!$H22,"W",' Obs vs Exp by Age'!$C22&lt;=' Obs vs Exp by Age'!$H22," ")</f>
        <v xml:space="preserve"> </v>
      </c>
      <c r="K8" s="7" t="str">
        <f>_xlfn.IFS(' Obs vs Exp by Age'!$D23&gt;' Obs vs Exp by Age'!$H23,"A",' Obs vs Exp by Age'!$C23&gt;' Obs vs Exp by Age'!$H23,"W",' Obs vs Exp by Age'!$C23&lt;=' Obs vs Exp by Age'!$H23," ")</f>
        <v>A</v>
      </c>
      <c r="L8" s="7" t="str">
        <f>_xlfn.IFS(' Obs vs Exp by Age'!$D24&gt;' Obs vs Exp by Age'!$H24,"A",' Obs vs Exp by Age'!$C24&gt;' Obs vs Exp by Age'!$H24,"W",' Obs vs Exp by Age'!$C24&lt;=' Obs vs Exp by Age'!$H24," ")</f>
        <v>A</v>
      </c>
      <c r="M8" s="7" t="str">
        <f>_xlfn.IFS(' Obs vs Exp by Age'!$D25&gt;' Obs vs Exp by Age'!$H25,"A",' Obs vs Exp by Age'!$C25&gt;' Obs vs Exp by Age'!$H25,"W",' Obs vs Exp by Age'!$C25&lt;=' Obs vs Exp by Age'!$H25," ")</f>
        <v xml:space="preserve"> </v>
      </c>
    </row>
    <row r="9" spans="1:18" ht="15" customHeight="1" x14ac:dyDescent="0.35">
      <c r="A9" s="8" t="s">
        <v>36</v>
      </c>
      <c r="B9" s="7" t="str">
        <f>_xlfn.IFS(' Obs vs Exp by Age'!$D26&gt;' Obs vs Exp by Age'!$H26,"A",' Obs vs Exp by Age'!$C26&gt;' Obs vs Exp by Age'!$H26,"W",' Obs vs Exp by Age'!$C26&lt;=' Obs vs Exp by Age'!$H26," ")</f>
        <v xml:space="preserve"> </v>
      </c>
      <c r="C9" s="7" t="str">
        <f>_xlfn.IFS(' Obs vs Exp by Age'!$D27&gt;' Obs vs Exp by Age'!$H27,"A",' Obs vs Exp by Age'!$C27&gt;' Obs vs Exp by Age'!$H27,"W",' Obs vs Exp by Age'!$C27&lt;=' Obs vs Exp by Age'!$H27," ")</f>
        <v>W</v>
      </c>
      <c r="D9" s="7" t="str">
        <f>_xlfn.IFS(' Obs vs Exp by Age'!$D28&gt;' Obs vs Exp by Age'!$H28,"A",' Obs vs Exp by Age'!$C28&gt;' Obs vs Exp by Age'!$H28,"W",' Obs vs Exp by Age'!$C28&lt;=' Obs vs Exp by Age'!$H28," ")</f>
        <v xml:space="preserve"> </v>
      </c>
      <c r="E9" s="7" t="str">
        <f>_xlfn.IFS(' Obs vs Exp by Age'!$D29&gt;' Obs vs Exp by Age'!$H29,"A",' Obs vs Exp by Age'!$C29&gt;' Obs vs Exp by Age'!$H29,"W",' Obs vs Exp by Age'!$C29&lt;=' Obs vs Exp by Age'!$H29," ")</f>
        <v xml:space="preserve"> </v>
      </c>
      <c r="F9" s="7" t="str">
        <f>_xlfn.IFS(' Obs vs Exp by Age'!$D30&gt;' Obs vs Exp by Age'!$H30,"A",' Obs vs Exp by Age'!$C30&gt;' Obs vs Exp by Age'!$H30,"W",' Obs vs Exp by Age'!$C30&lt;=' Obs vs Exp by Age'!$H30," ")</f>
        <v xml:space="preserve"> </v>
      </c>
      <c r="G9" s="7" t="str">
        <f>_xlfn.IFS(' Obs vs Exp by Age'!$D31&gt;' Obs vs Exp by Age'!$H31,"A",' Obs vs Exp by Age'!$C31&gt;' Obs vs Exp by Age'!$H31,"W",' Obs vs Exp by Age'!$C31&lt;=' Obs vs Exp by Age'!$H31," ")</f>
        <v xml:space="preserve"> </v>
      </c>
      <c r="H9" s="7" t="str">
        <f>_xlfn.IFS(' Obs vs Exp by Age'!$D32&gt;' Obs vs Exp by Age'!$H32,"A",' Obs vs Exp by Age'!$C32&gt;' Obs vs Exp by Age'!$H32,"W",' Obs vs Exp by Age'!$C32&lt;=' Obs vs Exp by Age'!$H32," ")</f>
        <v>W</v>
      </c>
      <c r="I9" s="7" t="str">
        <f>_xlfn.IFS(' Obs vs Exp by Age'!$D33&gt;' Obs vs Exp by Age'!$H33,"A",' Obs vs Exp by Age'!$C33&gt;' Obs vs Exp by Age'!$H33,"W",' Obs vs Exp by Age'!$C33&lt;=' Obs vs Exp by Age'!$H33," ")</f>
        <v xml:space="preserve"> </v>
      </c>
      <c r="J9" s="7" t="str">
        <f>_xlfn.IFS(' Obs vs Exp by Age'!$D34&gt;' Obs vs Exp by Age'!$H34,"A",' Obs vs Exp by Age'!$C34&gt;' Obs vs Exp by Age'!$H34,"W",' Obs vs Exp by Age'!$C34&lt;=' Obs vs Exp by Age'!$H34," ")</f>
        <v xml:space="preserve"> </v>
      </c>
      <c r="K9" s="7" t="str">
        <f>_xlfn.IFS(' Obs vs Exp by Age'!$D35&gt;' Obs vs Exp by Age'!$H35,"A",' Obs vs Exp by Age'!$C35&gt;' Obs vs Exp by Age'!$H35,"W",' Obs vs Exp by Age'!$C35&lt;=' Obs vs Exp by Age'!$H35," ")</f>
        <v>A</v>
      </c>
      <c r="L9" s="7" t="str">
        <f>_xlfn.IFS(' Obs vs Exp by Age'!$D36&gt;' Obs vs Exp by Age'!$H36,"A",' Obs vs Exp by Age'!$C36&gt;' Obs vs Exp by Age'!$H36,"W",' Obs vs Exp by Age'!$C36&lt;=' Obs vs Exp by Age'!$H36," ")</f>
        <v>W</v>
      </c>
      <c r="M9" s="7" t="str">
        <f>_xlfn.IFS(' Obs vs Exp by Age'!$D37&gt;' Obs vs Exp by Age'!$H37,"A",' Obs vs Exp by Age'!$C37&gt;' Obs vs Exp by Age'!$H37,"W",' Obs vs Exp by Age'!$C37&lt;=' Obs vs Exp by Age'!$H37," ")</f>
        <v xml:space="preserve"> </v>
      </c>
      <c r="O9" s="3" t="s">
        <v>141</v>
      </c>
      <c r="P9" s="2" t="s">
        <v>140</v>
      </c>
    </row>
    <row r="10" spans="1:18" ht="15" customHeight="1" x14ac:dyDescent="0.35">
      <c r="A10" s="20" t="s">
        <v>134</v>
      </c>
      <c r="B10" s="11" t="str">
        <f>_xlfn.IFS(' Obs vs Exp by Age'!$D38&gt;' Obs vs Exp by Age'!$H38,"A",' Obs vs Exp by Age'!$C38&gt;' Obs vs Exp by Age'!$H38,"W",' Obs vs Exp by Age'!$C38&lt;=' Obs vs Exp by Age'!$H38," ")</f>
        <v xml:space="preserve"> </v>
      </c>
      <c r="C10" s="11" t="str">
        <f>_xlfn.IFS(' Obs vs Exp by Age'!$D39&gt;' Obs vs Exp by Age'!$H39,"A",' Obs vs Exp by Age'!$C39&gt;' Obs vs Exp by Age'!$H39,"W",' Obs vs Exp by Age'!$C39&lt;=' Obs vs Exp by Age'!$H39," ")</f>
        <v xml:space="preserve"> </v>
      </c>
      <c r="D10" s="11" t="str">
        <f>_xlfn.IFS(' Obs vs Exp by Age'!$D40&gt;' Obs vs Exp by Age'!$H40,"A",' Obs vs Exp by Age'!$C40&gt;' Obs vs Exp by Age'!$H40,"W",' Obs vs Exp by Age'!$C40&lt;=' Obs vs Exp by Age'!$H40," ")</f>
        <v xml:space="preserve"> </v>
      </c>
      <c r="E10" s="11" t="str">
        <f>_xlfn.IFS(' Obs vs Exp by Age'!$D41&gt;' Obs vs Exp by Age'!$H41,"A",' Obs vs Exp by Age'!$C41&gt;' Obs vs Exp by Age'!$H41,"W",' Obs vs Exp by Age'!$C41&lt;=' Obs vs Exp by Age'!$H41," ")</f>
        <v xml:space="preserve"> </v>
      </c>
      <c r="F10" s="11" t="str">
        <f>_xlfn.IFS(' Obs vs Exp by Age'!$D42&gt;' Obs vs Exp by Age'!$H42,"A",' Obs vs Exp by Age'!$C42&gt;' Obs vs Exp by Age'!$H42,"W",' Obs vs Exp by Age'!$C42&lt;=' Obs vs Exp by Age'!$H42," ")</f>
        <v xml:space="preserve"> </v>
      </c>
      <c r="G10" s="11" t="str">
        <f>_xlfn.IFS(' Obs vs Exp by Age'!$D43&gt;' Obs vs Exp by Age'!$H43,"A",' Obs vs Exp by Age'!$C43&gt;' Obs vs Exp by Age'!$H43,"W",' Obs vs Exp by Age'!$C43&lt;=' Obs vs Exp by Age'!$H43," ")</f>
        <v>W</v>
      </c>
      <c r="H10" s="11" t="str">
        <f>_xlfn.IFS(' Obs vs Exp by Age'!$D44&gt;' Obs vs Exp by Age'!$H44,"A",' Obs vs Exp by Age'!$C44&gt;' Obs vs Exp by Age'!$H44,"W",' Obs vs Exp by Age'!$C44&lt;=' Obs vs Exp by Age'!$H44," ")</f>
        <v xml:space="preserve"> </v>
      </c>
      <c r="I10" s="11" t="str">
        <f>_xlfn.IFS(' Obs vs Exp by Age'!$D45&gt;' Obs vs Exp by Age'!$H45,"A",' Obs vs Exp by Age'!$C45&gt;' Obs vs Exp by Age'!$H45,"W",' Obs vs Exp by Age'!$C45&lt;=' Obs vs Exp by Age'!$H45," ")</f>
        <v xml:space="preserve"> </v>
      </c>
      <c r="J10" s="11" t="str">
        <f>_xlfn.IFS(' Obs vs Exp by Age'!$D46&gt;' Obs vs Exp by Age'!$H46,"A",' Obs vs Exp by Age'!$C46&gt;' Obs vs Exp by Age'!$H46,"W",' Obs vs Exp by Age'!$C46&lt;=' Obs vs Exp by Age'!$H46," ")</f>
        <v xml:space="preserve"> </v>
      </c>
      <c r="K10" s="11" t="str">
        <f>_xlfn.IFS(' Obs vs Exp by Age'!$D47&gt;' Obs vs Exp by Age'!$H47,"A",' Obs vs Exp by Age'!$C47&gt;' Obs vs Exp by Age'!$H47,"W",' Obs vs Exp by Age'!$C47&lt;=' Obs vs Exp by Age'!$H47," ")</f>
        <v xml:space="preserve"> </v>
      </c>
      <c r="L10" s="11" t="str">
        <f>_xlfn.IFS(' Obs vs Exp by Age'!$D48&gt;' Obs vs Exp by Age'!$H48,"A",' Obs vs Exp by Age'!$C48&gt;' Obs vs Exp by Age'!$H48,"W",' Obs vs Exp by Age'!$C48&lt;=' Obs vs Exp by Age'!$H48," ")</f>
        <v xml:space="preserve"> </v>
      </c>
      <c r="M10" s="11" t="str">
        <f>_xlfn.IFS(' Obs vs Exp by Age'!$D49&gt;' Obs vs Exp by Age'!$H49,"A",' Obs vs Exp by Age'!$C49&gt;' Obs vs Exp by Age'!$H49,"W",' Obs vs Exp by Age'!$C49&lt;=' Obs vs Exp by Age'!$H49," ")</f>
        <v xml:space="preserve"> </v>
      </c>
    </row>
    <row r="11" spans="1:18" s="23" customFormat="1" ht="15" customHeight="1" x14ac:dyDescent="0.35">
      <c r="A11" s="22" t="s">
        <v>135</v>
      </c>
      <c r="B11" s="22"/>
      <c r="C11" s="22"/>
      <c r="D11" s="22"/>
      <c r="E11" s="22"/>
      <c r="F11" s="22"/>
      <c r="G11" s="22"/>
      <c r="H11" s="22"/>
      <c r="I11" s="22"/>
      <c r="J11" s="22"/>
      <c r="K11" s="22"/>
      <c r="L11" s="22"/>
      <c r="M11" s="22"/>
      <c r="O11" s="24"/>
      <c r="P11" s="24"/>
    </row>
    <row r="12" spans="1:18" ht="15" customHeight="1" x14ac:dyDescent="0.35">
      <c r="A12" s="21" t="s">
        <v>23</v>
      </c>
      <c r="B12" s="13" t="str">
        <f>_xlfn.IFS('Obs vs Exp by HHS Region'!$D2&gt;'Obs vs Exp by HHS Region'!$H2,"A",'Obs vs Exp by HHS Region'!$C2&gt;'Obs vs Exp by HHS Region'!$H2,"W",'Obs vs Exp by HHS Region'!$C2&lt;='Obs vs Exp by HHS Region'!$H2," ")</f>
        <v>W</v>
      </c>
      <c r="C12" s="13" t="str">
        <f>_xlfn.IFS('Obs vs Exp by HHS Region'!$D3&gt;'Obs vs Exp by HHS Region'!$H3,"A",'Obs vs Exp by HHS Region'!$C3&gt;'Obs vs Exp by HHS Region'!$H3,"W",'Obs vs Exp by HHS Region'!$C3&lt;='Obs vs Exp by HHS Region'!$H3," ")</f>
        <v>W</v>
      </c>
      <c r="D12" s="13" t="str">
        <f>_xlfn.IFS('Obs vs Exp by HHS Region'!$D4&gt;'Obs vs Exp by HHS Region'!$H4,"A",'Obs vs Exp by HHS Region'!$C4&gt;'Obs vs Exp by HHS Region'!$H4,"W",'Obs vs Exp by HHS Region'!$C4&lt;='Obs vs Exp by HHS Region'!$H4," ")</f>
        <v xml:space="preserve"> </v>
      </c>
      <c r="E12" s="13" t="str">
        <f>_xlfn.IFS('Obs vs Exp by HHS Region'!$D5&gt;'Obs vs Exp by HHS Region'!$H5,"A",'Obs vs Exp by HHS Region'!$C5&gt;'Obs vs Exp by HHS Region'!$H5,"W",'Obs vs Exp by HHS Region'!$C5&lt;='Obs vs Exp by HHS Region'!$H5," ")</f>
        <v xml:space="preserve"> </v>
      </c>
      <c r="F12" s="13" t="str">
        <f>_xlfn.IFS('Obs vs Exp by HHS Region'!$D6&gt;'Obs vs Exp by HHS Region'!$H6,"A",'Obs vs Exp by HHS Region'!$C6&gt;'Obs vs Exp by HHS Region'!$H6,"W",'Obs vs Exp by HHS Region'!$C6&lt;='Obs vs Exp by HHS Region'!$H6," ")</f>
        <v xml:space="preserve"> </v>
      </c>
      <c r="G12" s="13" t="str">
        <f>_xlfn.IFS('Obs vs Exp by HHS Region'!$D7&gt;'Obs vs Exp by HHS Region'!$H7,"A",'Obs vs Exp by HHS Region'!$C7&gt;'Obs vs Exp by HHS Region'!$H7,"W",'Obs vs Exp by HHS Region'!$C7&lt;='Obs vs Exp by HHS Region'!$H7," ")</f>
        <v>W</v>
      </c>
      <c r="H12" s="13" t="str">
        <f>_xlfn.IFS('Obs vs Exp by HHS Region'!$D8&gt;'Obs vs Exp by HHS Region'!$H8,"A",'Obs vs Exp by HHS Region'!$C8&gt;'Obs vs Exp by HHS Region'!$H8,"W",'Obs vs Exp by HHS Region'!$C8&lt;='Obs vs Exp by HHS Region'!$H8," ")</f>
        <v xml:space="preserve"> </v>
      </c>
      <c r="I12" s="13" t="str">
        <f>_xlfn.IFS('Obs vs Exp by HHS Region'!$D9&gt;'Obs vs Exp by HHS Region'!$H9,"A",'Obs vs Exp by HHS Region'!$C9&gt;'Obs vs Exp by HHS Region'!$H9,"W",'Obs vs Exp by HHS Region'!$C9&lt;='Obs vs Exp by HHS Region'!$H9," ")</f>
        <v xml:space="preserve"> </v>
      </c>
      <c r="J12" s="13" t="str">
        <f>_xlfn.IFS('Obs vs Exp by HHS Region'!$D10&gt;'Obs vs Exp by HHS Region'!$H10,"A",'Obs vs Exp by HHS Region'!$C10&gt;'Obs vs Exp by HHS Region'!$H10,"W",'Obs vs Exp by HHS Region'!$C10&lt;='Obs vs Exp by HHS Region'!$H10," ")</f>
        <v xml:space="preserve"> </v>
      </c>
      <c r="K12" s="13" t="str">
        <f>_xlfn.IFS('Obs vs Exp by HHS Region'!$D11&gt;'Obs vs Exp by HHS Region'!$H11,"A",'Obs vs Exp by HHS Region'!$C11&gt;'Obs vs Exp by HHS Region'!$H11,"W",'Obs vs Exp by HHS Region'!$C11&lt;='Obs vs Exp by HHS Region'!$H11," ")</f>
        <v>A</v>
      </c>
      <c r="L12" s="13" t="str">
        <f>_xlfn.IFS('Obs vs Exp by HHS Region'!$D12&gt;'Obs vs Exp by HHS Region'!$H12,"A",'Obs vs Exp by HHS Region'!$C12&gt;'Obs vs Exp by HHS Region'!$H12,"W",'Obs vs Exp by HHS Region'!$C12&lt;='Obs vs Exp by HHS Region'!$H12," ")</f>
        <v xml:space="preserve"> </v>
      </c>
      <c r="M12" s="13" t="str">
        <f>_xlfn.IFS('Obs vs Exp by HHS Region'!$D13&gt;'Obs vs Exp by HHS Region'!$H13,"A",'Obs vs Exp by HHS Region'!$C13&gt;'Obs vs Exp by HHS Region'!$H13,"W",'Obs vs Exp by HHS Region'!$C13&lt;='Obs vs Exp by HHS Region'!$H13," ")</f>
        <v xml:space="preserve"> </v>
      </c>
    </row>
    <row r="13" spans="1:18" ht="15" customHeight="1" x14ac:dyDescent="0.35">
      <c r="A13" s="9" t="s">
        <v>24</v>
      </c>
      <c r="B13" s="7" t="str">
        <f>_xlfn.IFS('Obs vs Exp by HHS Region'!$D14&gt;'Obs vs Exp by HHS Region'!$H14,"A",'Obs vs Exp by HHS Region'!$C14&gt;'Obs vs Exp by HHS Region'!$H14,"W",'Obs vs Exp by HHS Region'!$C14&lt;='Obs vs Exp by HHS Region'!$H14," ")</f>
        <v xml:space="preserve"> </v>
      </c>
      <c r="C13" s="7" t="str">
        <f>_xlfn.IFS('Obs vs Exp by HHS Region'!$D15&gt;'Obs vs Exp by HHS Region'!$H15,"A",'Obs vs Exp by HHS Region'!$C15&gt;'Obs vs Exp by HHS Region'!$H15,"W",'Obs vs Exp by HHS Region'!$C15&lt;='Obs vs Exp by HHS Region'!$H15," ")</f>
        <v xml:space="preserve"> </v>
      </c>
      <c r="D13" s="7" t="str">
        <f>_xlfn.IFS('Obs vs Exp by HHS Region'!$D16&gt;'Obs vs Exp by HHS Region'!$H16,"A",'Obs vs Exp by HHS Region'!$C16&gt;'Obs vs Exp by HHS Region'!$H16,"W",'Obs vs Exp by HHS Region'!$C16&lt;='Obs vs Exp by HHS Region'!$H16," ")</f>
        <v xml:space="preserve"> </v>
      </c>
      <c r="E13" s="7" t="str">
        <f>_xlfn.IFS('Obs vs Exp by HHS Region'!$D17&gt;'Obs vs Exp by HHS Region'!$H17,"A",'Obs vs Exp by HHS Region'!$C17&gt;'Obs vs Exp by HHS Region'!$H17,"W",'Obs vs Exp by HHS Region'!$C17&lt;='Obs vs Exp by HHS Region'!$H17," ")</f>
        <v xml:space="preserve"> </v>
      </c>
      <c r="F13" s="7" t="str">
        <f>_xlfn.IFS('Obs vs Exp by HHS Region'!$D18&gt;'Obs vs Exp by HHS Region'!$H18,"A",'Obs vs Exp by HHS Region'!$C18&gt;'Obs vs Exp by HHS Region'!$H18,"W",'Obs vs Exp by HHS Region'!$C18&lt;='Obs vs Exp by HHS Region'!$H18," ")</f>
        <v xml:space="preserve"> </v>
      </c>
      <c r="G13" s="7" t="str">
        <f>_xlfn.IFS('Obs vs Exp by HHS Region'!$D19&gt;'Obs vs Exp by HHS Region'!$H19,"A",'Obs vs Exp by HHS Region'!$C19&gt;'Obs vs Exp by HHS Region'!$H19,"W",'Obs vs Exp by HHS Region'!$C19&lt;='Obs vs Exp by HHS Region'!$H19," ")</f>
        <v xml:space="preserve"> </v>
      </c>
      <c r="H13" s="7" t="str">
        <f>_xlfn.IFS('Obs vs Exp by HHS Region'!$D20&gt;'Obs vs Exp by HHS Region'!$H20,"A",'Obs vs Exp by HHS Region'!$C20&gt;'Obs vs Exp by HHS Region'!$H20,"W",'Obs vs Exp by HHS Region'!$C20&lt;='Obs vs Exp by HHS Region'!$H20," ")</f>
        <v xml:space="preserve"> </v>
      </c>
      <c r="I13" s="7" t="str">
        <f>_xlfn.IFS('Obs vs Exp by HHS Region'!$D21&gt;'Obs vs Exp by HHS Region'!$H21,"A",'Obs vs Exp by HHS Region'!$C21&gt;'Obs vs Exp by HHS Region'!$H21,"W",'Obs vs Exp by HHS Region'!$C21&lt;='Obs vs Exp by HHS Region'!$H21," ")</f>
        <v xml:space="preserve"> </v>
      </c>
      <c r="J13" s="7" t="str">
        <f>_xlfn.IFS('Obs vs Exp by HHS Region'!$D22&gt;'Obs vs Exp by HHS Region'!$H22,"A",'Obs vs Exp by HHS Region'!$C22&gt;'Obs vs Exp by HHS Region'!$H22,"W",'Obs vs Exp by HHS Region'!$C22&lt;='Obs vs Exp by HHS Region'!$H22," ")</f>
        <v xml:space="preserve"> </v>
      </c>
      <c r="K13" s="7" t="str">
        <f>_xlfn.IFS('Obs vs Exp by HHS Region'!$D23&gt;'Obs vs Exp by HHS Region'!$H23,"A",'Obs vs Exp by HHS Region'!$C23&gt;'Obs vs Exp by HHS Region'!$H23,"W",'Obs vs Exp by HHS Region'!$C23&lt;='Obs vs Exp by HHS Region'!$H23," ")</f>
        <v>W</v>
      </c>
      <c r="L13" s="7" t="str">
        <f>_xlfn.IFS('Obs vs Exp by HHS Region'!$D24&gt;'Obs vs Exp by HHS Region'!$H24,"A",'Obs vs Exp by HHS Region'!$C24&gt;'Obs vs Exp by HHS Region'!$H24,"W",'Obs vs Exp by HHS Region'!$C24&lt;='Obs vs Exp by HHS Region'!$H24," ")</f>
        <v>W</v>
      </c>
      <c r="M13" s="7" t="str">
        <f>_xlfn.IFS('Obs vs Exp by HHS Region'!$D25&gt;'Obs vs Exp by HHS Region'!$H25,"A",'Obs vs Exp by HHS Region'!$C25&gt;'Obs vs Exp by HHS Region'!$H25,"W",'Obs vs Exp by HHS Region'!$C25&lt;='Obs vs Exp by HHS Region'!$H25," ")</f>
        <v xml:space="preserve"> </v>
      </c>
    </row>
    <row r="14" spans="1:18" ht="15" customHeight="1" x14ac:dyDescent="0.35">
      <c r="A14" s="9" t="s">
        <v>25</v>
      </c>
      <c r="B14" s="7" t="str">
        <f>_xlfn.IFS('Obs vs Exp by HHS Region'!$D26&gt;'Obs vs Exp by HHS Region'!$H26,"A",'Obs vs Exp by HHS Region'!$C26&gt;'Obs vs Exp by HHS Region'!$H26,"W",'Obs vs Exp by HHS Region'!$C26&lt;='Obs vs Exp by HHS Region'!$H26," ")</f>
        <v>A</v>
      </c>
      <c r="C14" s="7" t="str">
        <f>_xlfn.IFS('Obs vs Exp by HHS Region'!$D27&gt;'Obs vs Exp by HHS Region'!$H27,"A",'Obs vs Exp by HHS Region'!$C27&gt;'Obs vs Exp by HHS Region'!$H27,"W",'Obs vs Exp by HHS Region'!$C27&lt;='Obs vs Exp by HHS Region'!$H27," ")</f>
        <v xml:space="preserve"> </v>
      </c>
      <c r="D14" s="7" t="str">
        <f>_xlfn.IFS('Obs vs Exp by HHS Region'!$D28&gt;'Obs vs Exp by HHS Region'!$H28,"A",'Obs vs Exp by HHS Region'!$C28&gt;'Obs vs Exp by HHS Region'!$H28,"W",'Obs vs Exp by HHS Region'!$C28&lt;='Obs vs Exp by HHS Region'!$H28," ")</f>
        <v xml:space="preserve"> </v>
      </c>
      <c r="E14" s="7" t="str">
        <f>_xlfn.IFS('Obs vs Exp by HHS Region'!$D29&gt;'Obs vs Exp by HHS Region'!$H29,"A",'Obs vs Exp by HHS Region'!$C29&gt;'Obs vs Exp by HHS Region'!$H29,"W",'Obs vs Exp by HHS Region'!$C29&lt;='Obs vs Exp by HHS Region'!$H29," ")</f>
        <v xml:space="preserve"> </v>
      </c>
      <c r="F14" s="7" t="str">
        <f>_xlfn.IFS('Obs vs Exp by HHS Region'!$D30&gt;'Obs vs Exp by HHS Region'!$H30,"A",'Obs vs Exp by HHS Region'!$C30&gt;'Obs vs Exp by HHS Region'!$H30,"W",'Obs vs Exp by HHS Region'!$C30&lt;='Obs vs Exp by HHS Region'!$H30," ")</f>
        <v xml:space="preserve"> </v>
      </c>
      <c r="G14" s="7" t="str">
        <f>_xlfn.IFS('Obs vs Exp by HHS Region'!$D31&gt;'Obs vs Exp by HHS Region'!$H31,"A",'Obs vs Exp by HHS Region'!$C31&gt;'Obs vs Exp by HHS Region'!$H31,"W",'Obs vs Exp by HHS Region'!$C31&lt;='Obs vs Exp by HHS Region'!$H31," ")</f>
        <v xml:space="preserve"> </v>
      </c>
      <c r="H14" s="7" t="str">
        <f>_xlfn.IFS('Obs vs Exp by HHS Region'!$D32&gt;'Obs vs Exp by HHS Region'!$H32,"A",'Obs vs Exp by HHS Region'!$C32&gt;'Obs vs Exp by HHS Region'!$H32,"W",'Obs vs Exp by HHS Region'!$C32&lt;='Obs vs Exp by HHS Region'!$H32," ")</f>
        <v xml:space="preserve"> </v>
      </c>
      <c r="I14" s="7" t="str">
        <f>_xlfn.IFS('Obs vs Exp by HHS Region'!$D33&gt;'Obs vs Exp by HHS Region'!$H33,"A",'Obs vs Exp by HHS Region'!$C33&gt;'Obs vs Exp by HHS Region'!$H33,"W",'Obs vs Exp by HHS Region'!$C33&lt;='Obs vs Exp by HHS Region'!$H33," ")</f>
        <v xml:space="preserve"> </v>
      </c>
      <c r="J14" s="7" t="str">
        <f>_xlfn.IFS('Obs vs Exp by HHS Region'!$D34&gt;'Obs vs Exp by HHS Region'!$H34,"A",'Obs vs Exp by HHS Region'!$C34&gt;'Obs vs Exp by HHS Region'!$H34,"W",'Obs vs Exp by HHS Region'!$C34&lt;='Obs vs Exp by HHS Region'!$H34," ")</f>
        <v xml:space="preserve"> </v>
      </c>
      <c r="K14" s="7" t="str">
        <f>_xlfn.IFS('Obs vs Exp by HHS Region'!$D35&gt;'Obs vs Exp by HHS Region'!$H35,"A",'Obs vs Exp by HHS Region'!$C35&gt;'Obs vs Exp by HHS Region'!$H35,"W",'Obs vs Exp by HHS Region'!$C35&lt;='Obs vs Exp by HHS Region'!$H35," ")</f>
        <v>W</v>
      </c>
      <c r="L14" s="7" t="str">
        <f>_xlfn.IFS('Obs vs Exp by HHS Region'!$D36&gt;'Obs vs Exp by HHS Region'!$H36,"A",'Obs vs Exp by HHS Region'!$C36&gt;'Obs vs Exp by HHS Region'!$H36,"W",'Obs vs Exp by HHS Region'!$C36&lt;='Obs vs Exp by HHS Region'!$H36," ")</f>
        <v>W</v>
      </c>
      <c r="M14" s="7" t="str">
        <f>_xlfn.IFS('Obs vs Exp by HHS Region'!$D37&gt;'Obs vs Exp by HHS Region'!$H37,"A",'Obs vs Exp by HHS Region'!$C37&gt;'Obs vs Exp by HHS Region'!$H37,"W",'Obs vs Exp by HHS Region'!$C37&lt;='Obs vs Exp by HHS Region'!$H37," ")</f>
        <v xml:space="preserve"> </v>
      </c>
    </row>
    <row r="15" spans="1:18" ht="15" customHeight="1" x14ac:dyDescent="0.35">
      <c r="A15" s="9" t="s">
        <v>26</v>
      </c>
      <c r="B15" s="7" t="str">
        <f>_xlfn.IFS('Obs vs Exp by HHS Region'!$D38&gt;'Obs vs Exp by HHS Region'!$H38,"A",'Obs vs Exp by HHS Region'!$C38&gt;'Obs vs Exp by HHS Region'!$H38,"W",'Obs vs Exp by HHS Region'!$C38&lt;='Obs vs Exp by HHS Region'!$H38," ")</f>
        <v xml:space="preserve"> </v>
      </c>
      <c r="C15" s="7" t="str">
        <f>_xlfn.IFS('Obs vs Exp by HHS Region'!$D39&gt;'Obs vs Exp by HHS Region'!$H39,"A",'Obs vs Exp by HHS Region'!$C39&gt;'Obs vs Exp by HHS Region'!$H39,"W",'Obs vs Exp by HHS Region'!$C39&lt;='Obs vs Exp by HHS Region'!$H39," ")</f>
        <v xml:space="preserve"> </v>
      </c>
      <c r="D15" s="7" t="str">
        <f>_xlfn.IFS('Obs vs Exp by HHS Region'!$D40&gt;'Obs vs Exp by HHS Region'!$H40,"A",'Obs vs Exp by HHS Region'!$C40&gt;'Obs vs Exp by HHS Region'!$H40,"W",'Obs vs Exp by HHS Region'!$C40&lt;='Obs vs Exp by HHS Region'!$H40," ")</f>
        <v xml:space="preserve"> </v>
      </c>
      <c r="E15" s="7" t="str">
        <f>_xlfn.IFS('Obs vs Exp by HHS Region'!$D41&gt;'Obs vs Exp by HHS Region'!$H41,"A",'Obs vs Exp by HHS Region'!$C41&gt;'Obs vs Exp by HHS Region'!$H41,"W",'Obs vs Exp by HHS Region'!$C41&lt;='Obs vs Exp by HHS Region'!$H41," ")</f>
        <v xml:space="preserve"> </v>
      </c>
      <c r="F15" s="7" t="str">
        <f>_xlfn.IFS('Obs vs Exp by HHS Region'!$D42&gt;'Obs vs Exp by HHS Region'!$H42,"A",'Obs vs Exp by HHS Region'!$C42&gt;'Obs vs Exp by HHS Region'!$H42,"W",'Obs vs Exp by HHS Region'!$C42&lt;='Obs vs Exp by HHS Region'!$H42," ")</f>
        <v xml:space="preserve"> </v>
      </c>
      <c r="G15" s="7" t="str">
        <f>_xlfn.IFS('Obs vs Exp by HHS Region'!$D43&gt;'Obs vs Exp by HHS Region'!$H43,"A",'Obs vs Exp by HHS Region'!$C43&gt;'Obs vs Exp by HHS Region'!$H43,"W",'Obs vs Exp by HHS Region'!$C43&lt;='Obs vs Exp by HHS Region'!$H43," ")</f>
        <v>W</v>
      </c>
      <c r="H15" s="7" t="str">
        <f>_xlfn.IFS('Obs vs Exp by HHS Region'!$D44&gt;'Obs vs Exp by HHS Region'!$H44,"A",'Obs vs Exp by HHS Region'!$C44&gt;'Obs vs Exp by HHS Region'!$H44,"W",'Obs vs Exp by HHS Region'!$C44&lt;='Obs vs Exp by HHS Region'!$H44," ")</f>
        <v>W</v>
      </c>
      <c r="I15" s="7" t="str">
        <f>_xlfn.IFS('Obs vs Exp by HHS Region'!$D45&gt;'Obs vs Exp by HHS Region'!$H45,"A",'Obs vs Exp by HHS Region'!$C45&gt;'Obs vs Exp by HHS Region'!$H45,"W",'Obs vs Exp by HHS Region'!$C45&lt;='Obs vs Exp by HHS Region'!$H45," ")</f>
        <v>W</v>
      </c>
      <c r="J15" s="7" t="str">
        <f>_xlfn.IFS('Obs vs Exp by HHS Region'!$D46&gt;'Obs vs Exp by HHS Region'!$H46,"A",'Obs vs Exp by HHS Region'!$C46&gt;'Obs vs Exp by HHS Region'!$H46,"W",'Obs vs Exp by HHS Region'!$C46&lt;='Obs vs Exp by HHS Region'!$H46," ")</f>
        <v xml:space="preserve"> </v>
      </c>
      <c r="K15" s="7" t="str">
        <f>_xlfn.IFS('Obs vs Exp by HHS Region'!$D47&gt;'Obs vs Exp by HHS Region'!$H47,"A",'Obs vs Exp by HHS Region'!$C47&gt;'Obs vs Exp by HHS Region'!$H47,"W",'Obs vs Exp by HHS Region'!$C47&lt;='Obs vs Exp by HHS Region'!$H47," ")</f>
        <v>A</v>
      </c>
      <c r="L15" s="7" t="str">
        <f>_xlfn.IFS('Obs vs Exp by HHS Region'!$D48&gt;'Obs vs Exp by HHS Region'!$H48,"A",'Obs vs Exp by HHS Region'!$C48&gt;'Obs vs Exp by HHS Region'!$H48,"W",'Obs vs Exp by HHS Region'!$C48&lt;='Obs vs Exp by HHS Region'!$H48," ")</f>
        <v xml:space="preserve"> </v>
      </c>
      <c r="M15" s="7" t="str">
        <f>_xlfn.IFS('Obs vs Exp by HHS Region'!$D49&gt;'Obs vs Exp by HHS Region'!$H49,"A",'Obs vs Exp by HHS Region'!$C49&gt;'Obs vs Exp by HHS Region'!$H49,"W",'Obs vs Exp by HHS Region'!$C49&lt;='Obs vs Exp by HHS Region'!$H49," ")</f>
        <v>W</v>
      </c>
    </row>
    <row r="16" spans="1:18" ht="15" customHeight="1" x14ac:dyDescent="0.35">
      <c r="A16" s="9" t="s">
        <v>27</v>
      </c>
      <c r="B16" s="7" t="str">
        <f>_xlfn.IFS('Obs vs Exp by HHS Region'!$D50&gt;'Obs vs Exp by HHS Region'!$H50,"A",'Obs vs Exp by HHS Region'!$C50&gt;'Obs vs Exp by HHS Region'!$H50,"W",'Obs vs Exp by HHS Region'!$C50&lt;='Obs vs Exp by HHS Region'!$H50," ")</f>
        <v>W</v>
      </c>
      <c r="C16" s="7" t="str">
        <f>_xlfn.IFS('Obs vs Exp by HHS Region'!$D51&gt;'Obs vs Exp by HHS Region'!$H51,"A",'Obs vs Exp by HHS Region'!$C51&gt;'Obs vs Exp by HHS Region'!$H51,"W",'Obs vs Exp by HHS Region'!$C51&lt;='Obs vs Exp by HHS Region'!$H51," ")</f>
        <v xml:space="preserve"> </v>
      </c>
      <c r="D16" s="7" t="str">
        <f>_xlfn.IFS('Obs vs Exp by HHS Region'!$D52&gt;'Obs vs Exp by HHS Region'!$H52,"A",'Obs vs Exp by HHS Region'!$C52&gt;'Obs vs Exp by HHS Region'!$H52,"W",'Obs vs Exp by HHS Region'!$C52&lt;='Obs vs Exp by HHS Region'!$H52," ")</f>
        <v xml:space="preserve"> </v>
      </c>
      <c r="E16" s="7" t="str">
        <f>_xlfn.IFS('Obs vs Exp by HHS Region'!$D53&gt;'Obs vs Exp by HHS Region'!$H53,"A",'Obs vs Exp by HHS Region'!$C53&gt;'Obs vs Exp by HHS Region'!$H53,"W",'Obs vs Exp by HHS Region'!$C53&lt;='Obs vs Exp by HHS Region'!$H53," ")</f>
        <v xml:space="preserve"> </v>
      </c>
      <c r="F16" s="7" t="str">
        <f>_xlfn.IFS('Obs vs Exp by HHS Region'!$D54&gt;'Obs vs Exp by HHS Region'!$H54,"A",'Obs vs Exp by HHS Region'!$C54&gt;'Obs vs Exp by HHS Region'!$H54,"W",'Obs vs Exp by HHS Region'!$C54&lt;='Obs vs Exp by HHS Region'!$H54," ")</f>
        <v xml:space="preserve"> </v>
      </c>
      <c r="G16" s="7" t="str">
        <f>_xlfn.IFS('Obs vs Exp by HHS Region'!$D55&gt;'Obs vs Exp by HHS Region'!$H55,"A",'Obs vs Exp by HHS Region'!$C55&gt;'Obs vs Exp by HHS Region'!$H55,"W",'Obs vs Exp by HHS Region'!$C55&lt;='Obs vs Exp by HHS Region'!$H55," ")</f>
        <v xml:space="preserve"> </v>
      </c>
      <c r="H16" s="7" t="str">
        <f>_xlfn.IFS('Obs vs Exp by HHS Region'!$D56&gt;'Obs vs Exp by HHS Region'!$H56,"A",'Obs vs Exp by HHS Region'!$C56&gt;'Obs vs Exp by HHS Region'!$H56,"W",'Obs vs Exp by HHS Region'!$C56&lt;='Obs vs Exp by HHS Region'!$H56," ")</f>
        <v>W</v>
      </c>
      <c r="I16" s="7" t="str">
        <f>_xlfn.IFS('Obs vs Exp by HHS Region'!$D57&gt;'Obs vs Exp by HHS Region'!$H57,"A",'Obs vs Exp by HHS Region'!$C57&gt;'Obs vs Exp by HHS Region'!$H57,"W",'Obs vs Exp by HHS Region'!$C57&lt;='Obs vs Exp by HHS Region'!$H57," ")</f>
        <v>W</v>
      </c>
      <c r="J16" s="7" t="str">
        <f>_xlfn.IFS('Obs vs Exp by HHS Region'!$D58&gt;'Obs vs Exp by HHS Region'!$H58,"A",'Obs vs Exp by HHS Region'!$C58&gt;'Obs vs Exp by HHS Region'!$H58,"W",'Obs vs Exp by HHS Region'!$C58&lt;='Obs vs Exp by HHS Region'!$H58," ")</f>
        <v xml:space="preserve"> </v>
      </c>
      <c r="K16" s="7" t="str">
        <f>_xlfn.IFS('Obs vs Exp by HHS Region'!$D59&gt;'Obs vs Exp by HHS Region'!$H59,"A",'Obs vs Exp by HHS Region'!$C59&gt;'Obs vs Exp by HHS Region'!$H59,"W",'Obs vs Exp by HHS Region'!$C59&lt;='Obs vs Exp by HHS Region'!$H59," ")</f>
        <v>W</v>
      </c>
      <c r="L16" s="7" t="str">
        <f>_xlfn.IFS('Obs vs Exp by HHS Region'!$D60&gt;'Obs vs Exp by HHS Region'!$H60,"A",'Obs vs Exp by HHS Region'!$C60&gt;'Obs vs Exp by HHS Region'!$H60,"W",'Obs vs Exp by HHS Region'!$C60&lt;='Obs vs Exp by HHS Region'!$H60," ")</f>
        <v xml:space="preserve"> </v>
      </c>
      <c r="M16" s="7" t="str">
        <f>_xlfn.IFS('Obs vs Exp by HHS Region'!$D61&gt;'Obs vs Exp by HHS Region'!$H61,"A",'Obs vs Exp by HHS Region'!$C61&gt;'Obs vs Exp by HHS Region'!$H61,"W",'Obs vs Exp by HHS Region'!$C61&lt;='Obs vs Exp by HHS Region'!$H61," ")</f>
        <v xml:space="preserve"> </v>
      </c>
    </row>
    <row r="17" spans="1:16" ht="15" customHeight="1" x14ac:dyDescent="0.35">
      <c r="A17" s="9" t="s">
        <v>28</v>
      </c>
      <c r="B17" s="7" t="str">
        <f>_xlfn.IFS('Obs vs Exp by HHS Region'!$D62&gt;'Obs vs Exp by HHS Region'!$H62,"A",'Obs vs Exp by HHS Region'!$C62&gt;'Obs vs Exp by HHS Region'!$H62,"W",'Obs vs Exp by HHS Region'!$C62&lt;='Obs vs Exp by HHS Region'!$H62," ")</f>
        <v xml:space="preserve"> </v>
      </c>
      <c r="C17" s="7" t="str">
        <f>_xlfn.IFS('Obs vs Exp by HHS Region'!$D63&gt;'Obs vs Exp by HHS Region'!$H63,"A",'Obs vs Exp by HHS Region'!$C63&gt;'Obs vs Exp by HHS Region'!$H63,"W",'Obs vs Exp by HHS Region'!$C63&lt;='Obs vs Exp by HHS Region'!$H63," ")</f>
        <v xml:space="preserve"> </v>
      </c>
      <c r="D17" s="7" t="str">
        <f>_xlfn.IFS('Obs vs Exp by HHS Region'!$D64&gt;'Obs vs Exp by HHS Region'!$H64,"A",'Obs vs Exp by HHS Region'!$C64&gt;'Obs vs Exp by HHS Region'!$H64,"W",'Obs vs Exp by HHS Region'!$C64&lt;='Obs vs Exp by HHS Region'!$H64," ")</f>
        <v xml:space="preserve"> </v>
      </c>
      <c r="E17" s="7" t="str">
        <f>_xlfn.IFS('Obs vs Exp by HHS Region'!$D65&gt;'Obs vs Exp by HHS Region'!$H65,"A",'Obs vs Exp by HHS Region'!$C65&gt;'Obs vs Exp by HHS Region'!$H65,"W",'Obs vs Exp by HHS Region'!$C65&lt;='Obs vs Exp by HHS Region'!$H65," ")</f>
        <v xml:space="preserve"> </v>
      </c>
      <c r="F17" s="7" t="str">
        <f>_xlfn.IFS('Obs vs Exp by HHS Region'!$D66&gt;'Obs vs Exp by HHS Region'!$H66,"A",'Obs vs Exp by HHS Region'!$C66&gt;'Obs vs Exp by HHS Region'!$H66,"W",'Obs vs Exp by HHS Region'!$C66&lt;='Obs vs Exp by HHS Region'!$H66," ")</f>
        <v xml:space="preserve"> </v>
      </c>
      <c r="G17" s="7" t="str">
        <f>_xlfn.IFS('Obs vs Exp by HHS Region'!$D67&gt;'Obs vs Exp by HHS Region'!$H67,"A",'Obs vs Exp by HHS Region'!$C67&gt;'Obs vs Exp by HHS Region'!$H67,"W",'Obs vs Exp by HHS Region'!$C67&lt;='Obs vs Exp by HHS Region'!$H67," ")</f>
        <v xml:space="preserve"> </v>
      </c>
      <c r="H17" s="7" t="str">
        <f>_xlfn.IFS('Obs vs Exp by HHS Region'!$D68&gt;'Obs vs Exp by HHS Region'!$H68,"A",'Obs vs Exp by HHS Region'!$C68&gt;'Obs vs Exp by HHS Region'!$H68,"W",'Obs vs Exp by HHS Region'!$C68&lt;='Obs vs Exp by HHS Region'!$H68," ")</f>
        <v>W</v>
      </c>
      <c r="I17" s="7" t="str">
        <f>_xlfn.IFS('Obs vs Exp by HHS Region'!$D69&gt;'Obs vs Exp by HHS Region'!$H69,"A",'Obs vs Exp by HHS Region'!$C69&gt;'Obs vs Exp by HHS Region'!$H69,"W",'Obs vs Exp by HHS Region'!$C69&lt;='Obs vs Exp by HHS Region'!$H69," ")</f>
        <v xml:space="preserve"> </v>
      </c>
      <c r="J17" s="7" t="str">
        <f>_xlfn.IFS('Obs vs Exp by HHS Region'!$D70&gt;'Obs vs Exp by HHS Region'!$H70,"A",'Obs vs Exp by HHS Region'!$C70&gt;'Obs vs Exp by HHS Region'!$H70,"W",'Obs vs Exp by HHS Region'!$C70&lt;='Obs vs Exp by HHS Region'!$H70," ")</f>
        <v xml:space="preserve"> </v>
      </c>
      <c r="K17" s="7" t="str">
        <f>_xlfn.IFS('Obs vs Exp by HHS Region'!$D71&gt;'Obs vs Exp by HHS Region'!$H71,"A",'Obs vs Exp by HHS Region'!$C71&gt;'Obs vs Exp by HHS Region'!$H71,"W",'Obs vs Exp by HHS Region'!$C71&lt;='Obs vs Exp by HHS Region'!$H71," ")</f>
        <v>A</v>
      </c>
      <c r="L17" s="7" t="str">
        <f>_xlfn.IFS('Obs vs Exp by HHS Region'!$D72&gt;'Obs vs Exp by HHS Region'!$H72,"A",'Obs vs Exp by HHS Region'!$C72&gt;'Obs vs Exp by HHS Region'!$H72,"W",'Obs vs Exp by HHS Region'!$C72&lt;='Obs vs Exp by HHS Region'!$H72," ")</f>
        <v>A</v>
      </c>
      <c r="M17" s="7" t="str">
        <f>_xlfn.IFS('Obs vs Exp by HHS Region'!$D73&gt;'Obs vs Exp by HHS Region'!$H73,"A",'Obs vs Exp by HHS Region'!$C73&gt;'Obs vs Exp by HHS Region'!$H73,"W",'Obs vs Exp by HHS Region'!$C73&lt;='Obs vs Exp by HHS Region'!$H73," ")</f>
        <v xml:space="preserve"> </v>
      </c>
    </row>
    <row r="18" spans="1:16" ht="15" customHeight="1" x14ac:dyDescent="0.35">
      <c r="A18" s="9" t="s">
        <v>29</v>
      </c>
      <c r="B18" s="7" t="str">
        <f>_xlfn.IFS('Obs vs Exp by HHS Region'!$D74&gt;'Obs vs Exp by HHS Region'!$H74,"A",'Obs vs Exp by HHS Region'!$C74&gt;'Obs vs Exp by HHS Region'!$H74,"W",'Obs vs Exp by HHS Region'!$C74&lt;='Obs vs Exp by HHS Region'!$H74," ")</f>
        <v xml:space="preserve"> </v>
      </c>
      <c r="C18" s="7" t="str">
        <f>_xlfn.IFS('Obs vs Exp by HHS Region'!$D75&gt;'Obs vs Exp by HHS Region'!$H75,"A",'Obs vs Exp by HHS Region'!$C75&gt;'Obs vs Exp by HHS Region'!$H75,"W",'Obs vs Exp by HHS Region'!$C75&lt;='Obs vs Exp by HHS Region'!$H75," ")</f>
        <v>W</v>
      </c>
      <c r="D18" s="7" t="str">
        <f>_xlfn.IFS('Obs vs Exp by HHS Region'!$D76&gt;'Obs vs Exp by HHS Region'!$H76,"A",'Obs vs Exp by HHS Region'!$C76&gt;'Obs vs Exp by HHS Region'!$H76,"W",'Obs vs Exp by HHS Region'!$C76&lt;='Obs vs Exp by HHS Region'!$H76," ")</f>
        <v xml:space="preserve"> </v>
      </c>
      <c r="E18" s="7" t="str">
        <f>_xlfn.IFS('Obs vs Exp by HHS Region'!$D77&gt;'Obs vs Exp by HHS Region'!$H77,"A",'Obs vs Exp by HHS Region'!$C77&gt;'Obs vs Exp by HHS Region'!$H77,"W",'Obs vs Exp by HHS Region'!$C77&lt;='Obs vs Exp by HHS Region'!$H77," ")</f>
        <v>W</v>
      </c>
      <c r="F18" s="7" t="str">
        <f>_xlfn.IFS('Obs vs Exp by HHS Region'!$D78&gt;'Obs vs Exp by HHS Region'!$H78,"A",'Obs vs Exp by HHS Region'!$C78&gt;'Obs vs Exp by HHS Region'!$H78,"W",'Obs vs Exp by HHS Region'!$C78&lt;='Obs vs Exp by HHS Region'!$H78," ")</f>
        <v xml:space="preserve"> </v>
      </c>
      <c r="G18" s="7" t="str">
        <f>_xlfn.IFS('Obs vs Exp by HHS Region'!$D79&gt;'Obs vs Exp by HHS Region'!$H79,"A",'Obs vs Exp by HHS Region'!$C79&gt;'Obs vs Exp by HHS Region'!$H79,"W",'Obs vs Exp by HHS Region'!$C79&lt;='Obs vs Exp by HHS Region'!$H79," ")</f>
        <v>W</v>
      </c>
      <c r="H18" s="7" t="str">
        <f>_xlfn.IFS('Obs vs Exp by HHS Region'!$D80&gt;'Obs vs Exp by HHS Region'!$H80,"A",'Obs vs Exp by HHS Region'!$C80&gt;'Obs vs Exp by HHS Region'!$H80,"W",'Obs vs Exp by HHS Region'!$C80&lt;='Obs vs Exp by HHS Region'!$H80," ")</f>
        <v>W</v>
      </c>
      <c r="I18" s="7" t="str">
        <f>_xlfn.IFS('Obs vs Exp by HHS Region'!$D81&gt;'Obs vs Exp by HHS Region'!$H81,"A",'Obs vs Exp by HHS Region'!$C81&gt;'Obs vs Exp by HHS Region'!$H81,"W",'Obs vs Exp by HHS Region'!$C81&lt;='Obs vs Exp by HHS Region'!$H81," ")</f>
        <v>W</v>
      </c>
      <c r="J18" s="7" t="str">
        <f>_xlfn.IFS('Obs vs Exp by HHS Region'!$D82&gt;'Obs vs Exp by HHS Region'!$H82,"A",'Obs vs Exp by HHS Region'!$C82&gt;'Obs vs Exp by HHS Region'!$H82,"W",'Obs vs Exp by HHS Region'!$C82&lt;='Obs vs Exp by HHS Region'!$H82," ")</f>
        <v>W</v>
      </c>
      <c r="K18" s="7" t="str">
        <f>_xlfn.IFS('Obs vs Exp by HHS Region'!$D83&gt;'Obs vs Exp by HHS Region'!$H83,"A",'Obs vs Exp by HHS Region'!$C83&gt;'Obs vs Exp by HHS Region'!$H83,"W",'Obs vs Exp by HHS Region'!$C83&lt;='Obs vs Exp by HHS Region'!$H83," ")</f>
        <v>A</v>
      </c>
      <c r="L18" s="7" t="str">
        <f>_xlfn.IFS('Obs vs Exp by HHS Region'!$D84&gt;'Obs vs Exp by HHS Region'!$H84,"A",'Obs vs Exp by HHS Region'!$C84&gt;'Obs vs Exp by HHS Region'!$H84,"W",'Obs vs Exp by HHS Region'!$C84&lt;='Obs vs Exp by HHS Region'!$H84," ")</f>
        <v>A</v>
      </c>
      <c r="M18" s="7" t="str">
        <f>_xlfn.IFS('Obs vs Exp by HHS Region'!$D85&gt;'Obs vs Exp by HHS Region'!$H85,"A",'Obs vs Exp by HHS Region'!$C85&gt;'Obs vs Exp by HHS Region'!$H85,"W",'Obs vs Exp by HHS Region'!$C85&lt;='Obs vs Exp by HHS Region'!$H85," ")</f>
        <v xml:space="preserve"> </v>
      </c>
    </row>
    <row r="19" spans="1:16" ht="15" customHeight="1" x14ac:dyDescent="0.35">
      <c r="A19" s="9" t="s">
        <v>30</v>
      </c>
      <c r="B19" s="7" t="str">
        <f>_xlfn.IFS('Obs vs Exp by HHS Region'!$D86&gt;'Obs vs Exp by HHS Region'!$H86,"A",'Obs vs Exp by HHS Region'!$C86&gt;'Obs vs Exp by HHS Region'!$H86,"W",'Obs vs Exp by HHS Region'!$C86&lt;='Obs vs Exp by HHS Region'!$H86," ")</f>
        <v xml:space="preserve"> </v>
      </c>
      <c r="C19" s="7" t="str">
        <f>_xlfn.IFS('Obs vs Exp by HHS Region'!$D87&gt;'Obs vs Exp by HHS Region'!$H87,"A",'Obs vs Exp by HHS Region'!$C87&gt;'Obs vs Exp by HHS Region'!$H87,"W",'Obs vs Exp by HHS Region'!$C87&lt;='Obs vs Exp by HHS Region'!$H87," ")</f>
        <v xml:space="preserve"> </v>
      </c>
      <c r="D19" s="7" t="str">
        <f>_xlfn.IFS('Obs vs Exp by HHS Region'!$D88&gt;'Obs vs Exp by HHS Region'!$H88,"A",'Obs vs Exp by HHS Region'!$C88&gt;'Obs vs Exp by HHS Region'!$H88,"W",'Obs vs Exp by HHS Region'!$C88&lt;='Obs vs Exp by HHS Region'!$H88," ")</f>
        <v xml:space="preserve"> </v>
      </c>
      <c r="E19" s="7" t="str">
        <f>_xlfn.IFS('Obs vs Exp by HHS Region'!$D89&gt;'Obs vs Exp by HHS Region'!$H89,"A",'Obs vs Exp by HHS Region'!$C89&gt;'Obs vs Exp by HHS Region'!$H89,"W",'Obs vs Exp by HHS Region'!$C89&lt;='Obs vs Exp by HHS Region'!$H89," ")</f>
        <v>W</v>
      </c>
      <c r="F19" s="7" t="str">
        <f>_xlfn.IFS('Obs vs Exp by HHS Region'!$D90&gt;'Obs vs Exp by HHS Region'!$H90,"A",'Obs vs Exp by HHS Region'!$C90&gt;'Obs vs Exp by HHS Region'!$H90,"W",'Obs vs Exp by HHS Region'!$C90&lt;='Obs vs Exp by HHS Region'!$H90," ")</f>
        <v xml:space="preserve"> </v>
      </c>
      <c r="G19" s="7" t="str">
        <f>_xlfn.IFS('Obs vs Exp by HHS Region'!$D91&gt;'Obs vs Exp by HHS Region'!$H91,"A",'Obs vs Exp by HHS Region'!$C91&gt;'Obs vs Exp by HHS Region'!$H91,"W",'Obs vs Exp by HHS Region'!$C91&lt;='Obs vs Exp by HHS Region'!$H91," ")</f>
        <v>A</v>
      </c>
      <c r="H19" s="7" t="str">
        <f>_xlfn.IFS('Obs vs Exp by HHS Region'!$D92&gt;'Obs vs Exp by HHS Region'!$H92,"A",'Obs vs Exp by HHS Region'!$C92&gt;'Obs vs Exp by HHS Region'!$H92,"W",'Obs vs Exp by HHS Region'!$C92&lt;='Obs vs Exp by HHS Region'!$H92," ")</f>
        <v xml:space="preserve"> </v>
      </c>
      <c r="I19" s="7" t="str">
        <f>_xlfn.IFS('Obs vs Exp by HHS Region'!$D93&gt;'Obs vs Exp by HHS Region'!$H93,"A",'Obs vs Exp by HHS Region'!$C93&gt;'Obs vs Exp by HHS Region'!$H93,"W",'Obs vs Exp by HHS Region'!$C93&lt;='Obs vs Exp by HHS Region'!$H93," ")</f>
        <v xml:space="preserve"> </v>
      </c>
      <c r="J19" s="7" t="str">
        <f>_xlfn.IFS('Obs vs Exp by HHS Region'!$D86&gt;'Obs vs Exp by HHS Region'!$H94,"A",'Obs vs Exp by HHS Region'!$C94&gt;'Obs vs Exp by HHS Region'!$H94,"W",'Obs vs Exp by HHS Region'!$C94&lt;='Obs vs Exp by HHS Region'!$H94," ")</f>
        <v>W</v>
      </c>
      <c r="K19" s="7" t="str">
        <f>_xlfn.IFS('Obs vs Exp by HHS Region'!$D95&gt;'Obs vs Exp by HHS Region'!$H95,"A",'Obs vs Exp by HHS Region'!$C95&gt;'Obs vs Exp by HHS Region'!$H95,"W",'Obs vs Exp by HHS Region'!$C95&lt;='Obs vs Exp by HHS Region'!$H95," ")</f>
        <v>A</v>
      </c>
      <c r="L19" s="7" t="str">
        <f>_xlfn.IFS('Obs vs Exp by HHS Region'!$D96&gt;'Obs vs Exp by HHS Region'!$H96,"A",'Obs vs Exp by HHS Region'!$C96&gt;'Obs vs Exp by HHS Region'!$H96,"W",'Obs vs Exp by HHS Region'!$C96&lt;='Obs vs Exp by HHS Region'!$H96," ")</f>
        <v>A</v>
      </c>
      <c r="M19" s="7" t="str">
        <f>_xlfn.IFS('Obs vs Exp by HHS Region'!$D97&gt;'Obs vs Exp by HHS Region'!$H97,"A",'Obs vs Exp by HHS Region'!$C97&gt;'Obs vs Exp by HHS Region'!$H97,"W",'Obs vs Exp by HHS Region'!$C97&lt;='Obs vs Exp by HHS Region'!$H97," ")</f>
        <v xml:space="preserve"> </v>
      </c>
    </row>
    <row r="20" spans="1:16" ht="15" customHeight="1" x14ac:dyDescent="0.35">
      <c r="A20" s="9" t="s">
        <v>31</v>
      </c>
      <c r="B20" s="7" t="str">
        <f>_xlfn.IFS('Obs vs Exp by HHS Region'!$D98&gt;'Obs vs Exp by HHS Region'!$H98,"A",'Obs vs Exp by HHS Region'!$C98&gt;'Obs vs Exp by HHS Region'!$H98,"W",'Obs vs Exp by HHS Region'!$C98&lt;='Obs vs Exp by HHS Region'!$H98," ")</f>
        <v xml:space="preserve"> </v>
      </c>
      <c r="C20" s="7" t="str">
        <f>_xlfn.IFS('Obs vs Exp by HHS Region'!$D99&gt;'Obs vs Exp by HHS Region'!$H99,"A",'Obs vs Exp by HHS Region'!$C99&gt;'Obs vs Exp by HHS Region'!$H99,"W",'Obs vs Exp by HHS Region'!$C99&lt;='Obs vs Exp by HHS Region'!$H99," ")</f>
        <v>W</v>
      </c>
      <c r="D20" s="7" t="str">
        <f>_xlfn.IFS('Obs vs Exp by HHS Region'!$D100&gt;'Obs vs Exp by HHS Region'!$H100,"A",'Obs vs Exp by HHS Region'!$C100&gt;'Obs vs Exp by HHS Region'!$H100,"W",'Obs vs Exp by HHS Region'!$C100&lt;='Obs vs Exp by HHS Region'!$H100," ")</f>
        <v xml:space="preserve"> </v>
      </c>
      <c r="E20" s="7" t="str">
        <f>_xlfn.IFS('Obs vs Exp by HHS Region'!$D101&gt;'Obs vs Exp by HHS Region'!$H101,"A",'Obs vs Exp by HHS Region'!$C101&gt;'Obs vs Exp by HHS Region'!$H101,"W",'Obs vs Exp by HHS Region'!$C101&lt;='Obs vs Exp by HHS Region'!$H101," ")</f>
        <v xml:space="preserve"> </v>
      </c>
      <c r="F20" s="7" t="str">
        <f>_xlfn.IFS('Obs vs Exp by HHS Region'!$D102&gt;'Obs vs Exp by HHS Region'!$H102,"A",'Obs vs Exp by HHS Region'!$C102&gt;'Obs vs Exp by HHS Region'!$H102,"W",'Obs vs Exp by HHS Region'!$C102&lt;='Obs vs Exp by HHS Region'!$H102," ")</f>
        <v>W</v>
      </c>
      <c r="G20" s="7" t="str">
        <f>_xlfn.IFS('Obs vs Exp by HHS Region'!$D103&gt;'Obs vs Exp by HHS Region'!$H103,"A",'Obs vs Exp by HHS Region'!$C103&gt;'Obs vs Exp by HHS Region'!$H103,"W",'Obs vs Exp by HHS Region'!$C103&lt;='Obs vs Exp by HHS Region'!$H103," ")</f>
        <v>W</v>
      </c>
      <c r="H20" s="7" t="str">
        <f>_xlfn.IFS('Obs vs Exp by HHS Region'!$D104&gt;'Obs vs Exp by HHS Region'!$H104,"A",'Obs vs Exp by HHS Region'!$C104&gt;'Obs vs Exp by HHS Region'!$H104,"W",'Obs vs Exp by HHS Region'!$C104&lt;='Obs vs Exp by HHS Region'!$H104," ")</f>
        <v>W</v>
      </c>
      <c r="I20" s="7" t="str">
        <f>_xlfn.IFS('Obs vs Exp by HHS Region'!$D105&gt;'Obs vs Exp by HHS Region'!$H105,"A",'Obs vs Exp by HHS Region'!$C105&gt;'Obs vs Exp by HHS Region'!$H105,"W",'Obs vs Exp by HHS Region'!$C105&lt;='Obs vs Exp by HHS Region'!$H105," ")</f>
        <v xml:space="preserve"> </v>
      </c>
      <c r="J20" s="7" t="str">
        <f>_xlfn.IFS('Obs vs Exp by HHS Region'!$D106&gt;'Obs vs Exp by HHS Region'!$H106,"A",'Obs vs Exp by HHS Region'!$C106&gt;'Obs vs Exp by HHS Region'!$H106,"W",'Obs vs Exp by HHS Region'!$C106&lt;='Obs vs Exp by HHS Region'!$H106," ")</f>
        <v xml:space="preserve"> </v>
      </c>
      <c r="K20" s="7" t="str">
        <f>_xlfn.IFS('Obs vs Exp by HHS Region'!$D107&gt;'Obs vs Exp by HHS Region'!$H107,"A",'Obs vs Exp by HHS Region'!$C107&gt;'Obs vs Exp by HHS Region'!$H107,"W",'Obs vs Exp by HHS Region'!$C107&lt;='Obs vs Exp by HHS Region'!$H107," ")</f>
        <v>W</v>
      </c>
      <c r="L20" s="7" t="str">
        <f>_xlfn.IFS('Obs vs Exp by HHS Region'!$D108&gt;'Obs vs Exp by HHS Region'!$H108,"A",'Obs vs Exp by HHS Region'!$C108&gt;'Obs vs Exp by HHS Region'!$H108,"W",'Obs vs Exp by HHS Region'!$C108&lt;='Obs vs Exp by HHS Region'!$H108," ")</f>
        <v>A</v>
      </c>
      <c r="M20" s="7" t="str">
        <f>_xlfn.IFS('Obs vs Exp by HHS Region'!$D109&gt;'Obs vs Exp by HHS Region'!$H109,"A",'Obs vs Exp by HHS Region'!$C109&gt;'Obs vs Exp by HHS Region'!$H109,"W",'Obs vs Exp by HHS Region'!$C109&lt;='Obs vs Exp by HHS Region'!$H109," ")</f>
        <v xml:space="preserve"> </v>
      </c>
      <c r="O20" s="2"/>
      <c r="P20" s="2"/>
    </row>
    <row r="21" spans="1:16" ht="15" customHeight="1" x14ac:dyDescent="0.35">
      <c r="A21" s="20" t="s">
        <v>32</v>
      </c>
      <c r="B21" s="11" t="str">
        <f>_xlfn.IFS('Obs vs Exp by HHS Region'!$D110&gt;'Obs vs Exp by HHS Region'!$H110,"A",'Obs vs Exp by HHS Region'!$C110&gt;'Obs vs Exp by HHS Region'!$H110,"W",'Obs vs Exp by HHS Region'!$C110&lt;='Obs vs Exp by HHS Region'!$H110," ")</f>
        <v xml:space="preserve"> </v>
      </c>
      <c r="C21" s="11" t="str">
        <f>_xlfn.IFS('Obs vs Exp by HHS Region'!$D111&gt;'Obs vs Exp by HHS Region'!$H111,"A",'Obs vs Exp by HHS Region'!$C111&gt;'Obs vs Exp by HHS Region'!$H111,"W",'Obs vs Exp by HHS Region'!$C111&lt;='Obs vs Exp by HHS Region'!$H111," ")</f>
        <v>W</v>
      </c>
      <c r="D21" s="11" t="str">
        <f>_xlfn.IFS('Obs vs Exp by HHS Region'!$D112&gt;'Obs vs Exp by HHS Region'!$H112,"A",'Obs vs Exp by HHS Region'!$C112&gt;'Obs vs Exp by HHS Region'!$H112,"W",'Obs vs Exp by HHS Region'!$C112&lt;='Obs vs Exp by HHS Region'!$H112," ")</f>
        <v xml:space="preserve"> </v>
      </c>
      <c r="E21" s="11" t="str">
        <f>_xlfn.IFS('Obs vs Exp by HHS Region'!$D113&gt;'Obs vs Exp by HHS Region'!$H113,"A",'Obs vs Exp by HHS Region'!$C113&gt;'Obs vs Exp by HHS Region'!$H113,"W",'Obs vs Exp by HHS Region'!$C113&lt;='Obs vs Exp by HHS Region'!$H113," ")</f>
        <v xml:space="preserve"> </v>
      </c>
      <c r="F21" s="11" t="str">
        <f>_xlfn.IFS('Obs vs Exp by HHS Region'!$D114&gt;'Obs vs Exp by HHS Region'!$H114,"A",'Obs vs Exp by HHS Region'!$C114&gt;'Obs vs Exp by HHS Region'!$H114,"W",'Obs vs Exp by HHS Region'!$C114&lt;='Obs vs Exp by HHS Region'!$H114," ")</f>
        <v xml:space="preserve"> </v>
      </c>
      <c r="G21" s="11" t="str">
        <f>_xlfn.IFS('Obs vs Exp by HHS Region'!$D115&gt;'Obs vs Exp by HHS Region'!$H115,"A",'Obs vs Exp by HHS Region'!$C115&gt;'Obs vs Exp by HHS Region'!$H115,"W",'Obs vs Exp by HHS Region'!$C115&lt;='Obs vs Exp by HHS Region'!$H115," ")</f>
        <v xml:space="preserve"> </v>
      </c>
      <c r="H21" s="11" t="str">
        <f>_xlfn.IFS('Obs vs Exp by HHS Region'!$D116&gt;'Obs vs Exp by HHS Region'!$H116,"A",'Obs vs Exp by HHS Region'!$C116&gt;'Obs vs Exp by HHS Region'!$H116,"W",'Obs vs Exp by HHS Region'!$C116&lt;='Obs vs Exp by HHS Region'!$H116," ")</f>
        <v xml:space="preserve"> </v>
      </c>
      <c r="I21" s="11" t="str">
        <f>_xlfn.IFS('Obs vs Exp by HHS Region'!$D117&gt;'Obs vs Exp by HHS Region'!$H117,"A",'Obs vs Exp by HHS Region'!$C117&gt;'Obs vs Exp by HHS Region'!$H117,"W",'Obs vs Exp by HHS Region'!$C117&lt;='Obs vs Exp by HHS Region'!$H117," ")</f>
        <v xml:space="preserve"> </v>
      </c>
      <c r="J21" s="11" t="str">
        <f>_xlfn.IFS('Obs vs Exp by HHS Region'!$D118&gt;'Obs vs Exp by HHS Region'!$H118,"A",'Obs vs Exp by HHS Region'!$C118&gt;'Obs vs Exp by HHS Region'!$H118,"W",'Obs vs Exp by HHS Region'!$C118&lt;='Obs vs Exp by HHS Region'!$H118," ")</f>
        <v xml:space="preserve"> </v>
      </c>
      <c r="K21" s="11" t="str">
        <f>_xlfn.IFS('Obs vs Exp by HHS Region'!$D119&gt;'Obs vs Exp by HHS Region'!$H119,"A",'Obs vs Exp by HHS Region'!$C119&gt;'Obs vs Exp by HHS Region'!$H119,"W",'Obs vs Exp by HHS Region'!$C119&lt;='Obs vs Exp by HHS Region'!$H119," ")</f>
        <v xml:space="preserve"> </v>
      </c>
      <c r="L21" s="11" t="str">
        <f>_xlfn.IFS('Obs vs Exp by HHS Region'!$D120&gt;'Obs vs Exp by HHS Region'!$H120,"A",'Obs vs Exp by HHS Region'!$C120&gt;'Obs vs Exp by HHS Region'!$H120,"W",'Obs vs Exp by HHS Region'!$C120&lt;='Obs vs Exp by HHS Region'!$H120," ")</f>
        <v>W</v>
      </c>
      <c r="M21" s="11" t="str">
        <f>_xlfn.IFS('Obs vs Exp by HHS Region'!$D121&gt;'Obs vs Exp by HHS Region'!$H121,"A",'Obs vs Exp by HHS Region'!$C121&gt;'Obs vs Exp by HHS Region'!$H121,"W",'Obs vs Exp by HHS Region'!$C121&lt;='Obs vs Exp by HHS Region'!$H121," ")</f>
        <v xml:space="preserve"> </v>
      </c>
    </row>
    <row r="22" spans="1:16" s="23" customFormat="1" ht="15" customHeight="1" x14ac:dyDescent="0.35">
      <c r="A22" s="22" t="s">
        <v>137</v>
      </c>
      <c r="B22" s="22"/>
      <c r="C22" s="22"/>
      <c r="D22" s="22"/>
      <c r="E22" s="22"/>
      <c r="F22" s="22"/>
      <c r="G22" s="22"/>
      <c r="H22" s="22"/>
      <c r="I22" s="22"/>
      <c r="J22" s="22"/>
      <c r="K22" s="22"/>
      <c r="L22" s="22"/>
      <c r="M22" s="22"/>
      <c r="O22" s="24"/>
      <c r="P22" s="24"/>
    </row>
    <row r="23" spans="1:16" ht="15" customHeight="1" x14ac:dyDescent="0.35">
      <c r="A23" s="21" t="s">
        <v>48</v>
      </c>
      <c r="B23" s="13" t="str">
        <f>_xlfn.IFS(' Obs vs Exp by Occupation'!$D2&gt;' Obs vs Exp by Occupation'!$H2,"A",' Obs vs Exp by Occupation'!$C2&gt;' Obs vs Exp by Occupation'!$H2,"W",' Obs vs Exp by Occupation'!$C2&lt;=' Obs vs Exp by Occupation'!$H2," ")</f>
        <v xml:space="preserve"> </v>
      </c>
      <c r="C23" s="13" t="str">
        <f>_xlfn.IFS(' Obs vs Exp by Occupation'!$D3&gt;' Obs vs Exp by Occupation'!$H3,"A",' Obs vs Exp by Occupation'!$C3&gt;' Obs vs Exp by Occupation'!$H3,"W",' Obs vs Exp by Occupation'!$C3&lt;=' Obs vs Exp by Occupation'!$H3," ")</f>
        <v xml:space="preserve"> </v>
      </c>
      <c r="D23" s="13" t="str">
        <f>_xlfn.IFS(' Obs vs Exp by Occupation'!$D4&gt;' Obs vs Exp by Occupation'!$H4,"A",' Obs vs Exp by Occupation'!$C4&gt;' Obs vs Exp by Occupation'!$H4,"W",' Obs vs Exp by Occupation'!$C4&lt;=' Obs vs Exp by Occupation'!$H4," ")</f>
        <v xml:space="preserve"> </v>
      </c>
      <c r="E23" s="13" t="str">
        <f>_xlfn.IFS(' Obs vs Exp by Occupation'!$D5&gt;' Obs vs Exp by Occupation'!$H5,"A",' Obs vs Exp by Occupation'!$C5&gt;' Obs vs Exp by Occupation'!$H5,"W",' Obs vs Exp by Occupation'!$C5&lt;=' Obs vs Exp by Occupation'!$H5," ")</f>
        <v xml:space="preserve"> </v>
      </c>
      <c r="F23" s="13" t="str">
        <f>_xlfn.IFS(' Obs vs Exp by Occupation'!$D6&gt;' Obs vs Exp by Occupation'!$H6,"A",' Obs vs Exp by Occupation'!$C6&gt;' Obs vs Exp by Occupation'!$H6,"W",' Obs vs Exp by Occupation'!$C6&lt;=' Obs vs Exp by Occupation'!$H6," ")</f>
        <v xml:space="preserve"> </v>
      </c>
      <c r="G23" s="13" t="str">
        <f>_xlfn.IFS(' Obs vs Exp by Occupation'!$D7&gt;' Obs vs Exp by Occupation'!$H7,"A",' Obs vs Exp by Occupation'!$C7&gt;' Obs vs Exp by Occupation'!$H7,"W",' Obs vs Exp by Occupation'!$C7&lt;=' Obs vs Exp by Occupation'!$H7," ")</f>
        <v xml:space="preserve"> </v>
      </c>
      <c r="H23" s="13" t="str">
        <f>_xlfn.IFS(' Obs vs Exp by Occupation'!$D8&gt;' Obs vs Exp by Occupation'!$H8,"A",' Obs vs Exp by Occupation'!$C8&gt;' Obs vs Exp by Occupation'!$H8,"W",' Obs vs Exp by Occupation'!$C8&lt;=' Obs vs Exp by Occupation'!$H8," ")</f>
        <v xml:space="preserve"> </v>
      </c>
      <c r="I23" s="13" t="str">
        <f>_xlfn.IFS(' Obs vs Exp by Occupation'!$D9&gt;' Obs vs Exp by Occupation'!$H9,"A",' Obs vs Exp by Occupation'!$C9&gt;' Obs vs Exp by Occupation'!$H9,"W",' Obs vs Exp by Occupation'!$C9&lt;=' Obs vs Exp by Occupation'!$H9," ")</f>
        <v xml:space="preserve"> </v>
      </c>
      <c r="J23" s="13" t="str">
        <f>_xlfn.IFS(' Obs vs Exp by Occupation'!$D10&gt;' Obs vs Exp by Occupation'!$H10,"A",' Obs vs Exp by Occupation'!$C10&gt;' Obs vs Exp by Occupation'!$H10,"W",' Obs vs Exp by Occupation'!$C10&lt;=' Obs vs Exp by Occupation'!$H10," ")</f>
        <v xml:space="preserve"> </v>
      </c>
      <c r="K23" s="13" t="str">
        <f>_xlfn.IFS(' Obs vs Exp by Occupation'!$D11&gt;' Obs vs Exp by Occupation'!$H11,"A",' Obs vs Exp by Occupation'!$C11&gt;' Obs vs Exp by Occupation'!$H11,"W",' Obs vs Exp by Occupation'!$C11&lt;=' Obs vs Exp by Occupation'!$H11," ")</f>
        <v>W</v>
      </c>
      <c r="L23" s="13" t="str">
        <f>_xlfn.IFS(' Obs vs Exp by Occupation'!$D12&gt;' Obs vs Exp by Occupation'!$H12,"A",' Obs vs Exp by Occupation'!$C12&gt;' Obs vs Exp by Occupation'!$H12,"W",' Obs vs Exp by Occupation'!$C12&lt;=' Obs vs Exp by Occupation'!$H12," ")</f>
        <v>W</v>
      </c>
      <c r="M23" s="13" t="str">
        <f>_xlfn.IFS(' Obs vs Exp by Occupation'!$D13&gt;' Obs vs Exp by Occupation'!$H13,"A",' Obs vs Exp by Occupation'!$C13&gt;' Obs vs Exp by Occupation'!$H13,"W",' Obs vs Exp by Occupation'!$C13&lt;=' Obs vs Exp by Occupation'!$H13," ")</f>
        <v xml:space="preserve"> </v>
      </c>
    </row>
    <row r="24" spans="1:16" ht="15" customHeight="1" x14ac:dyDescent="0.35">
      <c r="A24" s="9" t="s">
        <v>49</v>
      </c>
      <c r="B24" s="7" t="str">
        <f>_xlfn.IFS(' Obs vs Exp by Occupation'!$D14&gt;' Obs vs Exp by Occupation'!$H14,"A",' Obs vs Exp by Occupation'!$C14&gt;' Obs vs Exp by Occupation'!$H14,"W",' Obs vs Exp by Occupation'!$C14&lt;=' Obs vs Exp by Occupation'!$H14," ")</f>
        <v xml:space="preserve"> </v>
      </c>
      <c r="C24" s="7" t="str">
        <f>_xlfn.IFS(' Obs vs Exp by Occupation'!$D15&gt;' Obs vs Exp by Occupation'!$H15,"A",' Obs vs Exp by Occupation'!$C15&gt;' Obs vs Exp by Occupation'!$H15,"W",' Obs vs Exp by Occupation'!$C15&lt;=' Obs vs Exp by Occupation'!$H15," ")</f>
        <v>W</v>
      </c>
      <c r="D24" s="7" t="str">
        <f>_xlfn.IFS(' Obs vs Exp by Occupation'!$D16&gt;' Obs vs Exp by Occupation'!$H16,"A",' Obs vs Exp by Occupation'!$C16&gt;' Obs vs Exp by Occupation'!$H16,"W",' Obs vs Exp by Occupation'!$C16&lt;=' Obs vs Exp by Occupation'!$H16," ")</f>
        <v xml:space="preserve"> </v>
      </c>
      <c r="E24" s="7" t="str">
        <f>_xlfn.IFS(' Obs vs Exp by Occupation'!$D17&gt;' Obs vs Exp by Occupation'!$H17,"A",' Obs vs Exp by Occupation'!$C17&gt;' Obs vs Exp by Occupation'!$H17,"W",' Obs vs Exp by Occupation'!$C17&lt;=' Obs vs Exp by Occupation'!$H17," ")</f>
        <v xml:space="preserve"> </v>
      </c>
      <c r="F24" s="7" t="str">
        <f>_xlfn.IFS(' Obs vs Exp by Occupation'!$D18&gt;' Obs vs Exp by Occupation'!$H18,"A",' Obs vs Exp by Occupation'!$C18&gt;' Obs vs Exp by Occupation'!$H18,"W",' Obs vs Exp by Occupation'!$C18&lt;=' Obs vs Exp by Occupation'!$H18," ")</f>
        <v xml:space="preserve"> </v>
      </c>
      <c r="G24" s="7" t="str">
        <f>_xlfn.IFS(' Obs vs Exp by Occupation'!$D19&gt;' Obs vs Exp by Occupation'!$H19,"A",' Obs vs Exp by Occupation'!$C19&gt;' Obs vs Exp by Occupation'!$H19,"W",' Obs vs Exp by Occupation'!$C19&lt;=' Obs vs Exp by Occupation'!$H19," ")</f>
        <v xml:space="preserve"> </v>
      </c>
      <c r="H24" s="7" t="str">
        <f>_xlfn.IFS(' Obs vs Exp by Occupation'!$D20&gt;' Obs vs Exp by Occupation'!$H20,"A",' Obs vs Exp by Occupation'!$C20&gt;' Obs vs Exp by Occupation'!$H20,"W",' Obs vs Exp by Occupation'!$C20&lt;=' Obs vs Exp by Occupation'!$H20," ")</f>
        <v xml:space="preserve"> </v>
      </c>
      <c r="I24" s="7" t="str">
        <f>_xlfn.IFS(' Obs vs Exp by Occupation'!$D21&gt;' Obs vs Exp by Occupation'!$H21,"A",' Obs vs Exp by Occupation'!$C21&gt;' Obs vs Exp by Occupation'!$H21,"W",' Obs vs Exp by Occupation'!$C21&lt;=' Obs vs Exp by Occupation'!$H21," ")</f>
        <v xml:space="preserve"> </v>
      </c>
      <c r="J24" s="7" t="str">
        <f>_xlfn.IFS(' Obs vs Exp by Occupation'!$D22&gt;' Obs vs Exp by Occupation'!$H22,"A",' Obs vs Exp by Occupation'!$C22&gt;' Obs vs Exp by Occupation'!$H22,"W",' Obs vs Exp by Occupation'!$C22&lt;=' Obs vs Exp by Occupation'!$H22," ")</f>
        <v xml:space="preserve"> </v>
      </c>
      <c r="K24" s="7" t="str">
        <f>_xlfn.IFS(' Obs vs Exp by Occupation'!$D23&gt;' Obs vs Exp by Occupation'!$H23,"A",' Obs vs Exp by Occupation'!$C23&gt;' Obs vs Exp by Occupation'!$H23,"W",' Obs vs Exp by Occupation'!$C23&lt;=' Obs vs Exp by Occupation'!$H23," ")</f>
        <v>W</v>
      </c>
      <c r="L24" s="7" t="str">
        <f>_xlfn.IFS(' Obs vs Exp by Occupation'!$D24&gt;' Obs vs Exp by Occupation'!$H24,"A",' Obs vs Exp by Occupation'!$C24&gt;' Obs vs Exp by Occupation'!$H24,"W",' Obs vs Exp by Occupation'!$C24&lt;=' Obs vs Exp by Occupation'!$H24," ")</f>
        <v xml:space="preserve"> </v>
      </c>
      <c r="M24" s="7" t="str">
        <f>_xlfn.IFS(' Obs vs Exp by Occupation'!$D25&gt;' Obs vs Exp by Occupation'!$H25,"A",' Obs vs Exp by Occupation'!$C25&gt;' Obs vs Exp by Occupation'!$H25,"W",' Obs vs Exp by Occupation'!$C25&lt;=' Obs vs Exp by Occupation'!$H25," ")</f>
        <v xml:space="preserve"> </v>
      </c>
    </row>
    <row r="25" spans="1:16" ht="15" customHeight="1" x14ac:dyDescent="0.35">
      <c r="A25" s="9" t="s">
        <v>50</v>
      </c>
      <c r="B25" s="7" t="str">
        <f>_xlfn.IFS(' Obs vs Exp by Occupation'!$D26&gt;' Obs vs Exp by Occupation'!$H26,"A",' Obs vs Exp by Occupation'!$C26&gt;' Obs vs Exp by Occupation'!$H26,"W",' Obs vs Exp by Occupation'!$C26&lt;=' Obs vs Exp by Occupation'!$H26," ")</f>
        <v xml:space="preserve"> </v>
      </c>
      <c r="C25" s="7" t="str">
        <f>_xlfn.IFS(' Obs vs Exp by Occupation'!$D27&gt;' Obs vs Exp by Occupation'!$H27,"A",' Obs vs Exp by Occupation'!$C27&gt;' Obs vs Exp by Occupation'!$H27,"W",' Obs vs Exp by Occupation'!$C27&lt;=' Obs vs Exp by Occupation'!$H27," ")</f>
        <v xml:space="preserve"> </v>
      </c>
      <c r="D25" s="7" t="str">
        <f>_xlfn.IFS(' Obs vs Exp by Occupation'!$D28&gt;' Obs vs Exp by Occupation'!$H28,"A",' Obs vs Exp by Occupation'!$C28&gt;' Obs vs Exp by Occupation'!$H28,"W",' Obs vs Exp by Occupation'!$C28&lt;=' Obs vs Exp by Occupation'!$H28," ")</f>
        <v xml:space="preserve"> </v>
      </c>
      <c r="E25" s="7" t="str">
        <f>_xlfn.IFS(' Obs vs Exp by Occupation'!$D29&gt;' Obs vs Exp by Occupation'!$H29,"A",' Obs vs Exp by Occupation'!$C29&gt;' Obs vs Exp by Occupation'!$H29,"W",' Obs vs Exp by Occupation'!$C29&lt;=' Obs vs Exp by Occupation'!$H29," ")</f>
        <v xml:space="preserve"> </v>
      </c>
      <c r="F25" s="7" t="str">
        <f>_xlfn.IFS(' Obs vs Exp by Occupation'!$D30&gt;' Obs vs Exp by Occupation'!$H30,"A",' Obs vs Exp by Occupation'!$C30&gt;' Obs vs Exp by Occupation'!$H30,"W",' Obs vs Exp by Occupation'!$C30&lt;=' Obs vs Exp by Occupation'!$H30," ")</f>
        <v xml:space="preserve"> </v>
      </c>
      <c r="G25" s="7" t="str">
        <f>_xlfn.IFS(' Obs vs Exp by Occupation'!$D31&gt;' Obs vs Exp by Occupation'!$H31,"A",' Obs vs Exp by Occupation'!$C31&gt;' Obs vs Exp by Occupation'!$H31,"W",' Obs vs Exp by Occupation'!$C31&lt;=' Obs vs Exp by Occupation'!$H31," ")</f>
        <v>W</v>
      </c>
      <c r="H25" s="7" t="str">
        <f>_xlfn.IFS(' Obs vs Exp by Occupation'!$D32&gt;' Obs vs Exp by Occupation'!$H32,"A",' Obs vs Exp by Occupation'!$C32&gt;' Obs vs Exp by Occupation'!$H32,"W",' Obs vs Exp by Occupation'!$C32&lt;=' Obs vs Exp by Occupation'!$H32," ")</f>
        <v>A</v>
      </c>
      <c r="I25" s="7" t="str">
        <f>_xlfn.IFS(' Obs vs Exp by Occupation'!$D33&gt;' Obs vs Exp by Occupation'!$H33,"A",' Obs vs Exp by Occupation'!$C33&gt;' Obs vs Exp by Occupation'!$H33,"W",' Obs vs Exp by Occupation'!$C33&lt;=' Obs vs Exp by Occupation'!$H33," ")</f>
        <v>W</v>
      </c>
      <c r="J25" s="7" t="str">
        <f>_xlfn.IFS(' Obs vs Exp by Occupation'!$D34&gt;' Obs vs Exp by Occupation'!$H34,"A",' Obs vs Exp by Occupation'!$C34&gt;' Obs vs Exp by Occupation'!$H34,"W",' Obs vs Exp by Occupation'!$C34&lt;=' Obs vs Exp by Occupation'!$H34," ")</f>
        <v>W</v>
      </c>
      <c r="K25" s="7" t="str">
        <f>_xlfn.IFS(' Obs vs Exp by Occupation'!$D35&gt;' Obs vs Exp by Occupation'!$H35,"A",' Obs vs Exp by Occupation'!$C35&gt;' Obs vs Exp by Occupation'!$H35,"W",' Obs vs Exp by Occupation'!$C35&lt;=' Obs vs Exp by Occupation'!$H35," ")</f>
        <v>A</v>
      </c>
      <c r="L25" s="7" t="str">
        <f>_xlfn.IFS(' Obs vs Exp by Occupation'!$D36&gt;' Obs vs Exp by Occupation'!$H36,"A",' Obs vs Exp by Occupation'!$C36&gt;' Obs vs Exp by Occupation'!$H36,"W",' Obs vs Exp by Occupation'!$C36&lt;=' Obs vs Exp by Occupation'!$H36," ")</f>
        <v>A</v>
      </c>
      <c r="M25" s="7" t="str">
        <f>_xlfn.IFS(' Obs vs Exp by Occupation'!$D37&gt;' Obs vs Exp by Occupation'!$H37,"A",' Obs vs Exp by Occupation'!$C37&gt;' Obs vs Exp by Occupation'!$H37,"W",' Obs vs Exp by Occupation'!$C37&lt;=' Obs vs Exp by Occupation'!$H37," ")</f>
        <v xml:space="preserve"> </v>
      </c>
    </row>
    <row r="26" spans="1:16" ht="15" customHeight="1" x14ac:dyDescent="0.35">
      <c r="A26" s="9" t="s">
        <v>51</v>
      </c>
      <c r="B26" s="7" t="str">
        <f>_xlfn.IFS(' Obs vs Exp by Occupation'!$D38&gt;' Obs vs Exp by Occupation'!$H38,"A",' Obs vs Exp by Occupation'!$C38&gt;' Obs vs Exp by Occupation'!$H38,"W",' Obs vs Exp by Occupation'!$C38&lt;=' Obs vs Exp by Occupation'!$H38," ")</f>
        <v>W</v>
      </c>
      <c r="C26" s="7" t="str">
        <f>_xlfn.IFS(' Obs vs Exp by Occupation'!$D39&gt;' Obs vs Exp by Occupation'!$H39,"A",' Obs vs Exp by Occupation'!$C39&gt;' Obs vs Exp by Occupation'!$H39,"W",' Obs vs Exp by Occupation'!$C39&lt;=' Obs vs Exp by Occupation'!$H39," ")</f>
        <v>W</v>
      </c>
      <c r="D26" s="7" t="str">
        <f>_xlfn.IFS(' Obs vs Exp by Occupation'!$D40&gt;' Obs vs Exp by Occupation'!$H40,"A",' Obs vs Exp by Occupation'!$C40&gt;' Obs vs Exp by Occupation'!$H40,"W",' Obs vs Exp by Occupation'!$C40&lt;=' Obs vs Exp by Occupation'!$H40," ")</f>
        <v xml:space="preserve"> </v>
      </c>
      <c r="E26" s="7" t="str">
        <f>_xlfn.IFS(' Obs vs Exp by Occupation'!$D41&gt;' Obs vs Exp by Occupation'!$H41,"A",' Obs vs Exp by Occupation'!$C41&gt;' Obs vs Exp by Occupation'!$H41,"W",' Obs vs Exp by Occupation'!$C41&lt;=' Obs vs Exp by Occupation'!$H41," ")</f>
        <v xml:space="preserve"> </v>
      </c>
      <c r="F26" s="7" t="str">
        <f>_xlfn.IFS(' Obs vs Exp by Occupation'!$D42&gt;' Obs vs Exp by Occupation'!$H42,"A",' Obs vs Exp by Occupation'!$C42&gt;' Obs vs Exp by Occupation'!$H42,"W",' Obs vs Exp by Occupation'!$C42&lt;=' Obs vs Exp by Occupation'!$H42," ")</f>
        <v>W</v>
      </c>
      <c r="G26" s="7" t="str">
        <f>_xlfn.IFS(' Obs vs Exp by Occupation'!$D43&gt;' Obs vs Exp by Occupation'!$H43,"A",' Obs vs Exp by Occupation'!$C43&gt;' Obs vs Exp by Occupation'!$H43,"W",' Obs vs Exp by Occupation'!$C43&lt;=' Obs vs Exp by Occupation'!$H43," ")</f>
        <v xml:space="preserve"> </v>
      </c>
      <c r="H26" s="7" t="str">
        <f>_xlfn.IFS(' Obs vs Exp by Occupation'!$D44&gt;' Obs vs Exp by Occupation'!$H44,"A",' Obs vs Exp by Occupation'!$C44&gt;' Obs vs Exp by Occupation'!$H44,"W",' Obs vs Exp by Occupation'!$C44&lt;=' Obs vs Exp by Occupation'!$H44," ")</f>
        <v>W</v>
      </c>
      <c r="I26" s="7" t="str">
        <f>_xlfn.IFS(' Obs vs Exp by Occupation'!$D45&gt;' Obs vs Exp by Occupation'!$H45,"A",' Obs vs Exp by Occupation'!$C45&gt;' Obs vs Exp by Occupation'!$H45,"W",' Obs vs Exp by Occupation'!$C45&lt;=' Obs vs Exp by Occupation'!$H45," ")</f>
        <v>W</v>
      </c>
      <c r="J26" s="7" t="str">
        <f>_xlfn.IFS(' Obs vs Exp by Occupation'!$D46&gt;' Obs vs Exp by Occupation'!$H46,"A",' Obs vs Exp by Occupation'!$C46&gt;' Obs vs Exp by Occupation'!$H46,"W",' Obs vs Exp by Occupation'!$C46&lt;=' Obs vs Exp by Occupation'!$H46," ")</f>
        <v>W</v>
      </c>
      <c r="K26" s="7" t="str">
        <f>_xlfn.IFS(' Obs vs Exp by Occupation'!$D47&gt;' Obs vs Exp by Occupation'!$H47,"A",' Obs vs Exp by Occupation'!$C47&gt;' Obs vs Exp by Occupation'!$H47,"W",' Obs vs Exp by Occupation'!$C47&lt;=' Obs vs Exp by Occupation'!$H47," ")</f>
        <v>A</v>
      </c>
      <c r="L26" s="7" t="str">
        <f>_xlfn.IFS(' Obs vs Exp by Occupation'!$D48&gt;' Obs vs Exp by Occupation'!$H48,"A",' Obs vs Exp by Occupation'!$C48&gt;' Obs vs Exp by Occupation'!$H48,"W",' Obs vs Exp by Occupation'!$C48&lt;=' Obs vs Exp by Occupation'!$H48," ")</f>
        <v>W</v>
      </c>
      <c r="M26" s="7" t="str">
        <f>_xlfn.IFS(' Obs vs Exp by Occupation'!$D49&gt;' Obs vs Exp by Occupation'!$H49,"A",' Obs vs Exp by Occupation'!$C49&gt;' Obs vs Exp by Occupation'!$H49,"W",' Obs vs Exp by Occupation'!$C49&lt;=' Obs vs Exp by Occupation'!$H49," ")</f>
        <v xml:space="preserve"> </v>
      </c>
    </row>
    <row r="27" spans="1:16" ht="15" customHeight="1" x14ac:dyDescent="0.35">
      <c r="A27" s="9" t="s">
        <v>52</v>
      </c>
      <c r="B27" s="7" t="str">
        <f>_xlfn.IFS(' Obs vs Exp by Occupation'!$D50&gt;' Obs vs Exp by Occupation'!$H50,"A",' Obs vs Exp by Occupation'!$C50&gt;' Obs vs Exp by Occupation'!$H50,"W",' Obs vs Exp by Occupation'!$C50&lt;=' Obs vs Exp by Occupation'!$H50," ")</f>
        <v>W</v>
      </c>
      <c r="C27" s="7" t="str">
        <f>_xlfn.IFS(' Obs vs Exp by Occupation'!$D51&gt;' Obs vs Exp by Occupation'!$H51,"A",' Obs vs Exp by Occupation'!$C51&gt;' Obs vs Exp by Occupation'!$H51,"W",' Obs vs Exp by Occupation'!$C51&lt;=' Obs vs Exp by Occupation'!$H51," ")</f>
        <v xml:space="preserve"> </v>
      </c>
      <c r="D27" s="7" t="str">
        <f>_xlfn.IFS(' Obs vs Exp by Occupation'!$D52&gt;' Obs vs Exp by Occupation'!$H52,"A",' Obs vs Exp by Occupation'!$C52&gt;' Obs vs Exp by Occupation'!$H52,"W",' Obs vs Exp by Occupation'!$C52&lt;=' Obs vs Exp by Occupation'!$H52," ")</f>
        <v xml:space="preserve"> </v>
      </c>
      <c r="E27" s="7" t="str">
        <f>_xlfn.IFS(' Obs vs Exp by Occupation'!$D53&gt;' Obs vs Exp by Occupation'!$H53,"A",' Obs vs Exp by Occupation'!$C53&gt;' Obs vs Exp by Occupation'!$H53,"W",' Obs vs Exp by Occupation'!$C53&lt;=' Obs vs Exp by Occupation'!$H53," ")</f>
        <v xml:space="preserve"> </v>
      </c>
      <c r="F27" s="7" t="str">
        <f>_xlfn.IFS(' Obs vs Exp by Occupation'!$D54&gt;' Obs vs Exp by Occupation'!$H54,"A",' Obs vs Exp by Occupation'!$C54&gt;' Obs vs Exp by Occupation'!$H54,"W",' Obs vs Exp by Occupation'!$C54&lt;=' Obs vs Exp by Occupation'!$H54," ")</f>
        <v xml:space="preserve"> </v>
      </c>
      <c r="G27" s="7" t="str">
        <f>_xlfn.IFS(' Obs vs Exp by Occupation'!$D55&gt;' Obs vs Exp by Occupation'!$H55,"A",' Obs vs Exp by Occupation'!$C55&gt;' Obs vs Exp by Occupation'!$H55,"W",' Obs vs Exp by Occupation'!$C55&lt;=' Obs vs Exp by Occupation'!$H55," ")</f>
        <v xml:space="preserve"> </v>
      </c>
      <c r="H27" s="7" t="str">
        <f>_xlfn.IFS(' Obs vs Exp by Occupation'!$D56&gt;' Obs vs Exp by Occupation'!$H56,"A",' Obs vs Exp by Occupation'!$C56&gt;' Obs vs Exp by Occupation'!$H56,"W",' Obs vs Exp by Occupation'!$C56&lt;=' Obs vs Exp by Occupation'!$H56," ")</f>
        <v xml:space="preserve"> </v>
      </c>
      <c r="I27" s="7" t="str">
        <f>_xlfn.IFS(' Obs vs Exp by Occupation'!$D57&gt;' Obs vs Exp by Occupation'!$H57,"A",' Obs vs Exp by Occupation'!$C57&gt;' Obs vs Exp by Occupation'!$H57,"W",' Obs vs Exp by Occupation'!$C57&lt;=' Obs vs Exp by Occupation'!$H57," ")</f>
        <v xml:space="preserve"> </v>
      </c>
      <c r="J27" s="7" t="str">
        <f>_xlfn.IFS(' Obs vs Exp by Occupation'!$D58&gt;' Obs vs Exp by Occupation'!$H58,"A",' Obs vs Exp by Occupation'!$C58&gt;' Obs vs Exp by Occupation'!$H58,"W",' Obs vs Exp by Occupation'!$C58&lt;=' Obs vs Exp by Occupation'!$H58," ")</f>
        <v xml:space="preserve"> </v>
      </c>
      <c r="K27" s="7" t="str">
        <f>_xlfn.IFS(' Obs vs Exp by Occupation'!$D59&gt;' Obs vs Exp by Occupation'!$H59,"A",' Obs vs Exp by Occupation'!$C59&gt;' Obs vs Exp by Occupation'!$H59,"W",' Obs vs Exp by Occupation'!$C59&lt;=' Obs vs Exp by Occupation'!$H59," ")</f>
        <v>W</v>
      </c>
      <c r="L27" s="7" t="str">
        <f>_xlfn.IFS(' Obs vs Exp by Occupation'!$D60&gt;' Obs vs Exp by Occupation'!$H60,"A",' Obs vs Exp by Occupation'!$C60&gt;' Obs vs Exp by Occupation'!$H60,"W",' Obs vs Exp by Occupation'!$C60&lt;=' Obs vs Exp by Occupation'!$H60," ")</f>
        <v xml:space="preserve"> </v>
      </c>
      <c r="M27" s="7" t="str">
        <f>_xlfn.IFS(' Obs vs Exp by Occupation'!$D61&gt;' Obs vs Exp by Occupation'!$H61,"A",' Obs vs Exp by Occupation'!$C61&gt;' Obs vs Exp by Occupation'!$H61,"W",' Obs vs Exp by Occupation'!$C61&lt;=' Obs vs Exp by Occupation'!$H61," ")</f>
        <v xml:space="preserve"> </v>
      </c>
    </row>
    <row r="28" spans="1:16" ht="15" customHeight="1" x14ac:dyDescent="0.35">
      <c r="A28" s="9" t="s">
        <v>53</v>
      </c>
      <c r="B28" s="7" t="str">
        <f>_xlfn.IFS(' Obs vs Exp by Occupation'!$D62&gt;' Obs vs Exp by Occupation'!$H62,"A",' Obs vs Exp by Occupation'!$C62&gt;' Obs vs Exp by Occupation'!$H62,"W",' Obs vs Exp by Occupation'!$C62&lt;=' Obs vs Exp by Occupation'!$H62," ")</f>
        <v xml:space="preserve"> </v>
      </c>
      <c r="C28" s="7" t="str">
        <f>_xlfn.IFS(' Obs vs Exp by Occupation'!$D63&gt;' Obs vs Exp by Occupation'!$H63,"A",' Obs vs Exp by Occupation'!$C63&gt;' Obs vs Exp by Occupation'!$H63,"W",' Obs vs Exp by Occupation'!$C63&lt;=' Obs vs Exp by Occupation'!$H63," ")</f>
        <v xml:space="preserve"> </v>
      </c>
      <c r="D28" s="7" t="str">
        <f>_xlfn.IFS(' Obs vs Exp by Occupation'!$D64&gt;' Obs vs Exp by Occupation'!$H64,"A",' Obs vs Exp by Occupation'!$C64&gt;' Obs vs Exp by Occupation'!$H64,"W",' Obs vs Exp by Occupation'!$C64&lt;=' Obs vs Exp by Occupation'!$H64," ")</f>
        <v xml:space="preserve"> </v>
      </c>
      <c r="E28" s="7" t="str">
        <f>_xlfn.IFS(' Obs vs Exp by Occupation'!$D65&gt;' Obs vs Exp by Occupation'!$H65,"A",' Obs vs Exp by Occupation'!$C65&gt;' Obs vs Exp by Occupation'!$H65,"W",' Obs vs Exp by Occupation'!$C65&lt;=' Obs vs Exp by Occupation'!$H65," ")</f>
        <v>W</v>
      </c>
      <c r="F28" s="7" t="str">
        <f>_xlfn.IFS(' Obs vs Exp by Occupation'!$D66&gt;' Obs vs Exp by Occupation'!$H66,"A",' Obs vs Exp by Occupation'!$C66&gt;' Obs vs Exp by Occupation'!$H66,"W",' Obs vs Exp by Occupation'!$C66&lt;=' Obs vs Exp by Occupation'!$H66," ")</f>
        <v xml:space="preserve"> </v>
      </c>
      <c r="G28" s="7" t="str">
        <f>_xlfn.IFS(' Obs vs Exp by Occupation'!$D67&gt;' Obs vs Exp by Occupation'!$H67,"A",' Obs vs Exp by Occupation'!$C67&gt;' Obs vs Exp by Occupation'!$H67,"W",' Obs vs Exp by Occupation'!$C67&lt;=' Obs vs Exp by Occupation'!$H67," ")</f>
        <v>W</v>
      </c>
      <c r="H28" s="7" t="str">
        <f>_xlfn.IFS(' Obs vs Exp by Occupation'!$D68&gt;' Obs vs Exp by Occupation'!$H68,"A",' Obs vs Exp by Occupation'!$C68&gt;' Obs vs Exp by Occupation'!$H68,"W",' Obs vs Exp by Occupation'!$C68&lt;=' Obs vs Exp by Occupation'!$H68," ")</f>
        <v xml:space="preserve"> </v>
      </c>
      <c r="I28" s="7" t="str">
        <f>_xlfn.IFS(' Obs vs Exp by Occupation'!$D69&gt;' Obs vs Exp by Occupation'!$H69,"A",' Obs vs Exp by Occupation'!$C69&gt;' Obs vs Exp by Occupation'!$H69,"W",' Obs vs Exp by Occupation'!$C69&lt;=' Obs vs Exp by Occupation'!$H69," ")</f>
        <v xml:space="preserve"> </v>
      </c>
      <c r="J28" s="7" t="str">
        <f>_xlfn.IFS(' Obs vs Exp by Occupation'!$D70&gt;' Obs vs Exp by Occupation'!$H70,"A",' Obs vs Exp by Occupation'!$C70&gt;' Obs vs Exp by Occupation'!$H70,"W",' Obs vs Exp by Occupation'!$C70&lt;=' Obs vs Exp by Occupation'!$H70," ")</f>
        <v xml:space="preserve"> </v>
      </c>
      <c r="K28" s="7" t="str">
        <f>_xlfn.IFS(' Obs vs Exp by Occupation'!$D71&gt;' Obs vs Exp by Occupation'!$H71,"A",' Obs vs Exp by Occupation'!$C71&gt;' Obs vs Exp by Occupation'!$H71,"W",' Obs vs Exp by Occupation'!$C71&lt;=' Obs vs Exp by Occupation'!$H71," ")</f>
        <v>W</v>
      </c>
      <c r="L28" s="7" t="str">
        <f>_xlfn.IFS(' Obs vs Exp by Occupation'!$D72&gt;' Obs vs Exp by Occupation'!$H72,"A",' Obs vs Exp by Occupation'!$C72&gt;' Obs vs Exp by Occupation'!$H72,"W",' Obs vs Exp by Occupation'!$C72&lt;=' Obs vs Exp by Occupation'!$H72," ")</f>
        <v xml:space="preserve"> </v>
      </c>
      <c r="M28" s="7" t="str">
        <f>_xlfn.IFS(' Obs vs Exp by Occupation'!$D73&gt;' Obs vs Exp by Occupation'!$H73,"A",' Obs vs Exp by Occupation'!$C73&gt;' Obs vs Exp by Occupation'!$H73,"W",' Obs vs Exp by Occupation'!$C73&lt;=' Obs vs Exp by Occupation'!$H73," ")</f>
        <v>W</v>
      </c>
    </row>
    <row r="29" spans="1:16" ht="15" customHeight="1" x14ac:dyDescent="0.35">
      <c r="A29" s="9" t="s">
        <v>54</v>
      </c>
      <c r="B29" s="7" t="str">
        <f>_xlfn.IFS(' Obs vs Exp by Occupation'!$D74&gt;' Obs vs Exp by Occupation'!$H74,"A",' Obs vs Exp by Occupation'!$C74&gt;' Obs vs Exp by Occupation'!$H74,"W",' Obs vs Exp by Occupation'!$C74&lt;=' Obs vs Exp by Occupation'!$H74," ")</f>
        <v xml:space="preserve"> </v>
      </c>
      <c r="C29" s="7" t="str">
        <f>_xlfn.IFS(' Obs vs Exp by Occupation'!$D75&gt;' Obs vs Exp by Occupation'!$H75,"A",' Obs vs Exp by Occupation'!$C75&gt;' Obs vs Exp by Occupation'!$H75,"W",' Obs vs Exp by Occupation'!$C75&lt;=' Obs vs Exp by Occupation'!$H75," ")</f>
        <v xml:space="preserve"> </v>
      </c>
      <c r="D29" s="7" t="str">
        <f>_xlfn.IFS(' Obs vs Exp by Occupation'!$D76&gt;' Obs vs Exp by Occupation'!$H76,"A",' Obs vs Exp by Occupation'!$C76&gt;' Obs vs Exp by Occupation'!$H76,"W",' Obs vs Exp by Occupation'!$C76&lt;=' Obs vs Exp by Occupation'!$H76," ")</f>
        <v xml:space="preserve"> </v>
      </c>
      <c r="E29" s="7" t="str">
        <f>_xlfn.IFS(' Obs vs Exp by Occupation'!$D77&gt;' Obs vs Exp by Occupation'!$H77,"A",' Obs vs Exp by Occupation'!$C77&gt;' Obs vs Exp by Occupation'!$H77,"W",' Obs vs Exp by Occupation'!$C77&lt;=' Obs vs Exp by Occupation'!$H77," ")</f>
        <v>W</v>
      </c>
      <c r="F29" s="7" t="str">
        <f>_xlfn.IFS(' Obs vs Exp by Occupation'!$D78&gt;' Obs vs Exp by Occupation'!$H78,"A",' Obs vs Exp by Occupation'!$C78&gt;' Obs vs Exp by Occupation'!$H78,"W",' Obs vs Exp by Occupation'!$C78&lt;=' Obs vs Exp by Occupation'!$H78," ")</f>
        <v xml:space="preserve"> </v>
      </c>
      <c r="G29" s="7" t="str">
        <f>_xlfn.IFS(' Obs vs Exp by Occupation'!$D79&gt;' Obs vs Exp by Occupation'!$H79,"A",' Obs vs Exp by Occupation'!$C79&gt;' Obs vs Exp by Occupation'!$H79,"W",' Obs vs Exp by Occupation'!$C79&lt;=' Obs vs Exp by Occupation'!$H79," ")</f>
        <v xml:space="preserve"> </v>
      </c>
      <c r="H29" s="7" t="str">
        <f>_xlfn.IFS(' Obs vs Exp by Occupation'!$D80&gt;' Obs vs Exp by Occupation'!$H80,"A",' Obs vs Exp by Occupation'!$C80&gt;' Obs vs Exp by Occupation'!$H80,"W",' Obs vs Exp by Occupation'!$C80&lt;=' Obs vs Exp by Occupation'!$H80," ")</f>
        <v>W</v>
      </c>
      <c r="I29" s="7" t="str">
        <f>_xlfn.IFS(' Obs vs Exp by Occupation'!$D81&gt;' Obs vs Exp by Occupation'!$H81,"A",' Obs vs Exp by Occupation'!$C81&gt;' Obs vs Exp by Occupation'!$H81,"W",' Obs vs Exp by Occupation'!$C81&lt;=' Obs vs Exp by Occupation'!$H81," ")</f>
        <v xml:space="preserve"> </v>
      </c>
      <c r="J29" s="7" t="str">
        <f>_xlfn.IFS(' Obs vs Exp by Occupation'!$D82&gt;' Obs vs Exp by Occupation'!$H82,"A",' Obs vs Exp by Occupation'!$C82&gt;' Obs vs Exp by Occupation'!$H82,"W",' Obs vs Exp by Occupation'!$C82&lt;=' Obs vs Exp by Occupation'!$H82," ")</f>
        <v xml:space="preserve"> </v>
      </c>
      <c r="K29" s="7" t="str">
        <f>_xlfn.IFS(' Obs vs Exp by Occupation'!$D83&gt;' Obs vs Exp by Occupation'!$H83,"A",' Obs vs Exp by Occupation'!$C83&gt;' Obs vs Exp by Occupation'!$H83,"W",' Obs vs Exp by Occupation'!$C83&lt;=' Obs vs Exp by Occupation'!$H83," ")</f>
        <v>A</v>
      </c>
      <c r="L29" s="7" t="str">
        <f>_xlfn.IFS(' Obs vs Exp by Occupation'!$D84&gt;' Obs vs Exp by Occupation'!$H84,"A",' Obs vs Exp by Occupation'!$C84&gt;' Obs vs Exp by Occupation'!$H84,"W",' Obs vs Exp by Occupation'!$C84&lt;=' Obs vs Exp by Occupation'!$H84," ")</f>
        <v>W</v>
      </c>
      <c r="M29" s="7" t="str">
        <f>_xlfn.IFS(' Obs vs Exp by Occupation'!$D85&gt;' Obs vs Exp by Occupation'!$H85,"A",' Obs vs Exp by Occupation'!$C85&gt;' Obs vs Exp by Occupation'!$H85,"W",' Obs vs Exp by Occupation'!$C85&lt;=' Obs vs Exp by Occupation'!$H85," ")</f>
        <v>W</v>
      </c>
    </row>
    <row r="30" spans="1:16" ht="15" customHeight="1" x14ac:dyDescent="0.35">
      <c r="A30" s="9" t="s">
        <v>55</v>
      </c>
      <c r="B30" s="7" t="str">
        <f>_xlfn.IFS(' Obs vs Exp by Occupation'!$D86&gt;' Obs vs Exp by Occupation'!$H86,"A",' Obs vs Exp by Occupation'!$C86&gt;' Obs vs Exp by Occupation'!$H86,"W",' Obs vs Exp by Occupation'!$C86&lt;=' Obs vs Exp by Occupation'!$H86," ")</f>
        <v>W</v>
      </c>
      <c r="C30" s="7" t="str">
        <f>_xlfn.IFS(' Obs vs Exp by Occupation'!$D87&gt;' Obs vs Exp by Occupation'!$H87,"A",' Obs vs Exp by Occupation'!$C87&gt;' Obs vs Exp by Occupation'!$H87,"W",' Obs vs Exp by Occupation'!$C87&lt;=' Obs vs Exp by Occupation'!$H87," ")</f>
        <v xml:space="preserve"> </v>
      </c>
      <c r="D30" s="7" t="str">
        <f>_xlfn.IFS(' Obs vs Exp by Occupation'!$D88&gt;' Obs vs Exp by Occupation'!$H88,"A",' Obs vs Exp by Occupation'!$C88&gt;' Obs vs Exp by Occupation'!$H88,"W",' Obs vs Exp by Occupation'!$C88&lt;=' Obs vs Exp by Occupation'!$H88," ")</f>
        <v xml:space="preserve"> </v>
      </c>
      <c r="E30" s="7" t="str">
        <f>_xlfn.IFS(' Obs vs Exp by Occupation'!$D89&gt;' Obs vs Exp by Occupation'!$H89,"A",' Obs vs Exp by Occupation'!$C89&gt;' Obs vs Exp by Occupation'!$H89,"W",' Obs vs Exp by Occupation'!$C89&lt;=' Obs vs Exp by Occupation'!$H89," ")</f>
        <v xml:space="preserve"> </v>
      </c>
      <c r="F30" s="7" t="str">
        <f>_xlfn.IFS(' Obs vs Exp by Occupation'!$D90&gt;' Obs vs Exp by Occupation'!$H90,"A",' Obs vs Exp by Occupation'!$C90&gt;' Obs vs Exp by Occupation'!$H90,"W",' Obs vs Exp by Occupation'!$C90&lt;=' Obs vs Exp by Occupation'!$H90," ")</f>
        <v xml:space="preserve"> </v>
      </c>
      <c r="G30" s="7" t="str">
        <f>_xlfn.IFS(' Obs vs Exp by Occupation'!$D91&gt;' Obs vs Exp by Occupation'!$H91,"A",' Obs vs Exp by Occupation'!$C91&gt;' Obs vs Exp by Occupation'!$H91,"W",' Obs vs Exp by Occupation'!$C91&lt;=' Obs vs Exp by Occupation'!$H91," ")</f>
        <v>W</v>
      </c>
      <c r="H30" s="7" t="str">
        <f>_xlfn.IFS(' Obs vs Exp by Occupation'!$D92&gt;' Obs vs Exp by Occupation'!$H92,"A",' Obs vs Exp by Occupation'!$C92&gt;' Obs vs Exp by Occupation'!$H92,"W",' Obs vs Exp by Occupation'!$C92&lt;=' Obs vs Exp by Occupation'!$H92," ")</f>
        <v xml:space="preserve"> </v>
      </c>
      <c r="I30" s="7" t="str">
        <f>_xlfn.IFS(' Obs vs Exp by Occupation'!$D93&gt;' Obs vs Exp by Occupation'!$H93,"A",' Obs vs Exp by Occupation'!$C93&gt;' Obs vs Exp by Occupation'!$H93,"W",' Obs vs Exp by Occupation'!$C93&lt;=' Obs vs Exp by Occupation'!$H93," ")</f>
        <v>W</v>
      </c>
      <c r="J30" s="7" t="str">
        <f>_xlfn.IFS(' Obs vs Exp by Occupation'!$D86&gt;' Obs vs Exp by Occupation'!$H94,"A",' Obs vs Exp by Occupation'!$C94&gt;' Obs vs Exp by Occupation'!$H94,"W",' Obs vs Exp by Occupation'!$C94&lt;=' Obs vs Exp by Occupation'!$H94," ")</f>
        <v>W</v>
      </c>
      <c r="K30" s="7" t="str">
        <f>_xlfn.IFS(' Obs vs Exp by Occupation'!$D95&gt;' Obs vs Exp by Occupation'!$H95,"A",' Obs vs Exp by Occupation'!$C95&gt;' Obs vs Exp by Occupation'!$H95,"W",' Obs vs Exp by Occupation'!$C95&lt;=' Obs vs Exp by Occupation'!$H95," ")</f>
        <v xml:space="preserve"> </v>
      </c>
      <c r="L30" s="7" t="str">
        <f>_xlfn.IFS(' Obs vs Exp by Occupation'!$D96&gt;' Obs vs Exp by Occupation'!$H96,"A",' Obs vs Exp by Occupation'!$C96&gt;' Obs vs Exp by Occupation'!$H96,"W",' Obs vs Exp by Occupation'!$C96&lt;=' Obs vs Exp by Occupation'!$H96," ")</f>
        <v>W</v>
      </c>
      <c r="M30" s="7" t="str">
        <f>_xlfn.IFS(' Obs vs Exp by Occupation'!$D97&gt;' Obs vs Exp by Occupation'!$H97,"A",' Obs vs Exp by Occupation'!$C97&gt;' Obs vs Exp by Occupation'!$H97,"W",' Obs vs Exp by Occupation'!$C97&lt;=' Obs vs Exp by Occupation'!$H97," ")</f>
        <v xml:space="preserve"> </v>
      </c>
    </row>
    <row r="31" spans="1:16" ht="15" customHeight="1" x14ac:dyDescent="0.35">
      <c r="A31" s="9" t="s">
        <v>56</v>
      </c>
      <c r="B31" s="7" t="str">
        <f>_xlfn.IFS(' Obs vs Exp by Occupation'!$D98&gt;' Obs vs Exp by Occupation'!$H98,"A",' Obs vs Exp by Occupation'!$C98&gt;' Obs vs Exp by Occupation'!$H98,"W",' Obs vs Exp by Occupation'!$C98&lt;=' Obs vs Exp by Occupation'!$H98," ")</f>
        <v xml:space="preserve"> </v>
      </c>
      <c r="C31" s="7" t="str">
        <f>_xlfn.IFS(' Obs vs Exp by Occupation'!$D99&gt;' Obs vs Exp by Occupation'!$H99,"A",' Obs vs Exp by Occupation'!$C99&gt;' Obs vs Exp by Occupation'!$H99,"W",' Obs vs Exp by Occupation'!$C99&lt;=' Obs vs Exp by Occupation'!$H99," ")</f>
        <v xml:space="preserve"> </v>
      </c>
      <c r="D31" s="7" t="str">
        <f>_xlfn.IFS(' Obs vs Exp by Occupation'!$D100&gt;' Obs vs Exp by Occupation'!$H100,"A",' Obs vs Exp by Occupation'!$C100&gt;' Obs vs Exp by Occupation'!$H100,"W",' Obs vs Exp by Occupation'!$C100&lt;=' Obs vs Exp by Occupation'!$H100," ")</f>
        <v xml:space="preserve"> </v>
      </c>
      <c r="E31" s="7" t="str">
        <f>_xlfn.IFS(' Obs vs Exp by Occupation'!$D101&gt;' Obs vs Exp by Occupation'!$H101,"A",' Obs vs Exp by Occupation'!$C101&gt;' Obs vs Exp by Occupation'!$H101,"W",' Obs vs Exp by Occupation'!$C101&lt;=' Obs vs Exp by Occupation'!$H101," ")</f>
        <v xml:space="preserve"> </v>
      </c>
      <c r="F31" s="7" t="str">
        <f>_xlfn.IFS(' Obs vs Exp by Occupation'!$D102&gt;' Obs vs Exp by Occupation'!$H102,"A",' Obs vs Exp by Occupation'!$C102&gt;' Obs vs Exp by Occupation'!$H102,"W",' Obs vs Exp by Occupation'!$C102&lt;=' Obs vs Exp by Occupation'!$H102," ")</f>
        <v xml:space="preserve"> </v>
      </c>
      <c r="G31" s="7" t="str">
        <f>_xlfn.IFS(' Obs vs Exp by Occupation'!$D103&gt;' Obs vs Exp by Occupation'!$H103,"A",' Obs vs Exp by Occupation'!$C103&gt;' Obs vs Exp by Occupation'!$H103,"W",' Obs vs Exp by Occupation'!$C103&lt;=' Obs vs Exp by Occupation'!$H103," ")</f>
        <v>W</v>
      </c>
      <c r="H31" s="7" t="str">
        <f>_xlfn.IFS(' Obs vs Exp by Occupation'!$D104&gt;' Obs vs Exp by Occupation'!$H104,"A",' Obs vs Exp by Occupation'!$C104&gt;' Obs vs Exp by Occupation'!$H104,"W",' Obs vs Exp by Occupation'!$C104&lt;=' Obs vs Exp by Occupation'!$H104," ")</f>
        <v>A</v>
      </c>
      <c r="I31" s="7" t="str">
        <f>_xlfn.IFS(' Obs vs Exp by Occupation'!$D105&gt;' Obs vs Exp by Occupation'!$H105,"A",' Obs vs Exp by Occupation'!$C105&gt;' Obs vs Exp by Occupation'!$H105,"W",' Obs vs Exp by Occupation'!$C105&lt;=' Obs vs Exp by Occupation'!$H105," ")</f>
        <v>W</v>
      </c>
      <c r="J31" s="7" t="str">
        <f>_xlfn.IFS(' Obs vs Exp by Occupation'!$D106&gt;' Obs vs Exp by Occupation'!$H106,"A",' Obs vs Exp by Occupation'!$C106&gt;' Obs vs Exp by Occupation'!$H106,"W",' Obs vs Exp by Occupation'!$C106&lt;=' Obs vs Exp by Occupation'!$H106," ")</f>
        <v>W</v>
      </c>
      <c r="K31" s="7" t="str">
        <f>_xlfn.IFS(' Obs vs Exp by Occupation'!$D107&gt;' Obs vs Exp by Occupation'!$H107,"A",' Obs vs Exp by Occupation'!$C107&gt;' Obs vs Exp by Occupation'!$H107,"W",' Obs vs Exp by Occupation'!$C107&lt;=' Obs vs Exp by Occupation'!$H107," ")</f>
        <v>A</v>
      </c>
      <c r="L31" s="7" t="str">
        <f>_xlfn.IFS(' Obs vs Exp by Occupation'!$D108&gt;' Obs vs Exp by Occupation'!$H108,"A",' Obs vs Exp by Occupation'!$C108&gt;' Obs vs Exp by Occupation'!$H108,"W",' Obs vs Exp by Occupation'!$C108&lt;=' Obs vs Exp by Occupation'!$H108," ")</f>
        <v>W</v>
      </c>
      <c r="M31" s="7" t="str">
        <f>_xlfn.IFS(' Obs vs Exp by Occupation'!$D109&gt;' Obs vs Exp by Occupation'!$H109,"A",' Obs vs Exp by Occupation'!$C109&gt;' Obs vs Exp by Occupation'!$H109,"W",' Obs vs Exp by Occupation'!$C109&lt;=' Obs vs Exp by Occupation'!$H109," ")</f>
        <v>W</v>
      </c>
    </row>
    <row r="32" spans="1:16" ht="15" customHeight="1" x14ac:dyDescent="0.35">
      <c r="A32" s="20" t="s">
        <v>57</v>
      </c>
      <c r="B32" s="11" t="str">
        <f>_xlfn.IFS(' Obs vs Exp by Occupation'!$D110&gt;' Obs vs Exp by Occupation'!$H110,"A",' Obs vs Exp by Occupation'!$C110&gt;' Obs vs Exp by Occupation'!$H110,"W",' Obs vs Exp by Occupation'!$C110&lt;=' Obs vs Exp by Occupation'!$H110," ")</f>
        <v>W</v>
      </c>
      <c r="C32" s="11" t="str">
        <f>_xlfn.IFS(' Obs vs Exp by Occupation'!$D111&gt;' Obs vs Exp by Occupation'!$H111,"A",' Obs vs Exp by Occupation'!$C111&gt;' Obs vs Exp by Occupation'!$H111,"W",' Obs vs Exp by Occupation'!$C111&lt;=' Obs vs Exp by Occupation'!$H111," ")</f>
        <v xml:space="preserve"> </v>
      </c>
      <c r="D32" s="11" t="str">
        <f>_xlfn.IFS(' Obs vs Exp by Occupation'!$D112&gt;' Obs vs Exp by Occupation'!$H112,"A",' Obs vs Exp by Occupation'!$C112&gt;' Obs vs Exp by Occupation'!$H112,"W",' Obs vs Exp by Occupation'!$C112&lt;=' Obs vs Exp by Occupation'!$H112," ")</f>
        <v xml:space="preserve"> </v>
      </c>
      <c r="E32" s="11" t="str">
        <f>_xlfn.IFS(' Obs vs Exp by Occupation'!$D113&gt;' Obs vs Exp by Occupation'!$H113,"A",' Obs vs Exp by Occupation'!$C113&gt;' Obs vs Exp by Occupation'!$H113,"W",' Obs vs Exp by Occupation'!$C113&lt;=' Obs vs Exp by Occupation'!$H113," ")</f>
        <v xml:space="preserve"> </v>
      </c>
      <c r="F32" s="11" t="str">
        <f>_xlfn.IFS(' Obs vs Exp by Occupation'!$D114&gt;' Obs vs Exp by Occupation'!$H114,"A",' Obs vs Exp by Occupation'!$C114&gt;' Obs vs Exp by Occupation'!$H114,"W",' Obs vs Exp by Occupation'!$C114&lt;=' Obs vs Exp by Occupation'!$H114," ")</f>
        <v xml:space="preserve"> </v>
      </c>
      <c r="G32" s="11" t="str">
        <f>_xlfn.IFS(' Obs vs Exp by Occupation'!$D115&gt;' Obs vs Exp by Occupation'!$H115,"A",' Obs vs Exp by Occupation'!$C115&gt;' Obs vs Exp by Occupation'!$H115,"W",' Obs vs Exp by Occupation'!$C115&lt;=' Obs vs Exp by Occupation'!$H115," ")</f>
        <v>W</v>
      </c>
      <c r="H32" s="11" t="str">
        <f>_xlfn.IFS(' Obs vs Exp by Occupation'!$D116&gt;' Obs vs Exp by Occupation'!$H116,"A",' Obs vs Exp by Occupation'!$C116&gt;' Obs vs Exp by Occupation'!$H116,"W",' Obs vs Exp by Occupation'!$C116&lt;=' Obs vs Exp by Occupation'!$H116," ")</f>
        <v>W</v>
      </c>
      <c r="I32" s="11" t="str">
        <f>_xlfn.IFS(' Obs vs Exp by Occupation'!$D117&gt;' Obs vs Exp by Occupation'!$H117,"A",' Obs vs Exp by Occupation'!$C117&gt;' Obs vs Exp by Occupation'!$H117,"W",' Obs vs Exp by Occupation'!$C117&lt;=' Obs vs Exp by Occupation'!$H117," ")</f>
        <v>A</v>
      </c>
      <c r="J32" s="11" t="str">
        <f>_xlfn.IFS(' Obs vs Exp by Occupation'!$D118&gt;' Obs vs Exp by Occupation'!$H118,"A",' Obs vs Exp by Occupation'!$C118&gt;' Obs vs Exp by Occupation'!$H118,"W",' Obs vs Exp by Occupation'!$C118&lt;=' Obs vs Exp by Occupation'!$H118," ")</f>
        <v xml:space="preserve"> </v>
      </c>
      <c r="K32" s="11" t="str">
        <f>_xlfn.IFS(' Obs vs Exp by Occupation'!$D119&gt;' Obs vs Exp by Occupation'!$H119,"A",' Obs vs Exp by Occupation'!$C119&gt;' Obs vs Exp by Occupation'!$H119,"W",' Obs vs Exp by Occupation'!$C119&lt;=' Obs vs Exp by Occupation'!$H119," ")</f>
        <v>A</v>
      </c>
      <c r="L32" s="11" t="str">
        <f>_xlfn.IFS(' Obs vs Exp by Occupation'!$D120&gt;' Obs vs Exp by Occupation'!$H120,"A",' Obs vs Exp by Occupation'!$C120&gt;' Obs vs Exp by Occupation'!$H120,"W",' Obs vs Exp by Occupation'!$C120&lt;=' Obs vs Exp by Occupation'!$H120," ")</f>
        <v>W</v>
      </c>
      <c r="M32" s="11" t="str">
        <f>_xlfn.IFS(' Obs vs Exp by Occupation'!$D121&gt;' Obs vs Exp by Occupation'!$H121,"A",' Obs vs Exp by Occupation'!$C121&gt;' Obs vs Exp by Occupation'!$H121,"W",' Obs vs Exp by Occupation'!$C121&lt;=' Obs vs Exp by Occupation'!$H121," ")</f>
        <v>W</v>
      </c>
    </row>
    <row r="33" spans="1:13" s="24" customFormat="1" x14ac:dyDescent="0.35">
      <c r="A33" s="22" t="s">
        <v>136</v>
      </c>
      <c r="B33" s="22"/>
      <c r="C33" s="22"/>
      <c r="D33" s="22"/>
      <c r="E33" s="22"/>
      <c r="F33" s="22"/>
      <c r="G33" s="22"/>
      <c r="H33" s="22"/>
      <c r="I33" s="22"/>
      <c r="J33" s="22"/>
      <c r="K33" s="22"/>
      <c r="L33" s="22"/>
      <c r="M33" s="22"/>
    </row>
    <row r="34" spans="1:13" ht="15" customHeight="1" x14ac:dyDescent="0.35">
      <c r="A34" s="21" t="s">
        <v>116</v>
      </c>
      <c r="B34" s="13" t="str">
        <f>_xlfn.IFS(' Obs vs Exp by Industry'!$D2&gt;' Obs vs Exp by Industry'!$H2,"A",' Obs vs Exp by Industry'!$C2&gt;' Obs vs Exp by Industry'!$H2,"W",' Obs vs Exp by Industry'!$C2&lt;=' Obs vs Exp by Industry'!$H2," ")</f>
        <v xml:space="preserve"> </v>
      </c>
      <c r="C34" s="13" t="str">
        <f>_xlfn.IFS(' Obs vs Exp by Industry'!$D3&gt;' Obs vs Exp by Industry'!$H3,"A",' Obs vs Exp by Industry'!$C3&gt;' Obs vs Exp by Industry'!$H3,"W",' Obs vs Exp by Industry'!$C3&lt;=' Obs vs Exp by Industry'!$H3," ")</f>
        <v xml:space="preserve"> </v>
      </c>
      <c r="D34" s="13" t="str">
        <f>_xlfn.IFS(' Obs vs Exp by Industry'!$D4&gt;' Obs vs Exp by Industry'!$H4,"A",' Obs vs Exp by Industry'!$C4&gt;' Obs vs Exp by Industry'!$H4,"W",' Obs vs Exp by Industry'!$C4&lt;=' Obs vs Exp by Industry'!$H4," ")</f>
        <v xml:space="preserve"> </v>
      </c>
      <c r="E34" s="13" t="str">
        <f>_xlfn.IFS(' Obs vs Exp by Industry'!$D5&gt;' Obs vs Exp by Industry'!$H5,"A",' Obs vs Exp by Industry'!$C5&gt;' Obs vs Exp by Industry'!$H5,"W",' Obs vs Exp by Industry'!$C5&lt;=' Obs vs Exp by Industry'!$H5," ")</f>
        <v>W</v>
      </c>
      <c r="F34" s="13" t="str">
        <f>_xlfn.IFS(' Obs vs Exp by Industry'!$D6&gt;' Obs vs Exp by Industry'!$H6,"A",' Obs vs Exp by Industry'!$C6&gt;' Obs vs Exp by Industry'!$H6,"W",' Obs vs Exp by Industry'!$C6&lt;=' Obs vs Exp by Industry'!$H6," ")</f>
        <v xml:space="preserve"> </v>
      </c>
      <c r="G34" s="13" t="str">
        <f>_xlfn.IFS(' Obs vs Exp by Industry'!$D7&gt;' Obs vs Exp by Industry'!$H7,"A",' Obs vs Exp by Industry'!$C7&gt;' Obs vs Exp by Industry'!$H7,"W",' Obs vs Exp by Industry'!$C7&lt;=' Obs vs Exp by Industry'!$H7," ")</f>
        <v xml:space="preserve"> </v>
      </c>
      <c r="H34" s="13" t="str">
        <f>_xlfn.IFS(' Obs vs Exp by Industry'!$D8&gt;' Obs vs Exp by Industry'!$H8,"A",' Obs vs Exp by Industry'!$C8&gt;' Obs vs Exp by Industry'!$H8,"W",' Obs vs Exp by Industry'!$C8&lt;=' Obs vs Exp by Industry'!$H8," ")</f>
        <v>W</v>
      </c>
      <c r="I34" s="13" t="str">
        <f>_xlfn.IFS(' Obs vs Exp by Industry'!$D9&gt;' Obs vs Exp by Industry'!$H9,"A",' Obs vs Exp by Industry'!$C9&gt;' Obs vs Exp by Industry'!$H9,"W",' Obs vs Exp by Industry'!$C9&lt;=' Obs vs Exp by Industry'!$H9," ")</f>
        <v xml:space="preserve"> </v>
      </c>
      <c r="J34" s="13" t="str">
        <f>_xlfn.IFS(' Obs vs Exp by Industry'!$D10&gt;' Obs vs Exp by Industry'!$H10,"A",' Obs vs Exp by Industry'!$C10&gt;' Obs vs Exp by Industry'!$H10,"W",' Obs vs Exp by Industry'!$C10&lt;=' Obs vs Exp by Industry'!$H10," ")</f>
        <v xml:space="preserve"> </v>
      </c>
      <c r="K34" s="13" t="str">
        <f>_xlfn.IFS(' Obs vs Exp by Industry'!$D11&gt;' Obs vs Exp by Industry'!$H11,"A",' Obs vs Exp by Industry'!$C11&gt;' Obs vs Exp by Industry'!$H11,"W",' Obs vs Exp by Industry'!$C11&lt;=' Obs vs Exp by Industry'!$H11," ")</f>
        <v>W</v>
      </c>
      <c r="L34" s="13" t="str">
        <f>_xlfn.IFS(' Obs vs Exp by Industry'!$D12&gt;' Obs vs Exp by Industry'!$H12,"A",' Obs vs Exp by Industry'!$C12&gt;' Obs vs Exp by Industry'!$H12,"W",' Obs vs Exp by Industry'!$C12&lt;=' Obs vs Exp by Industry'!$H12," ")</f>
        <v xml:space="preserve"> </v>
      </c>
      <c r="M34" s="13" t="str">
        <f>_xlfn.IFS(' Obs vs Exp by Industry'!$D13&gt;' Obs vs Exp by Industry'!$H13,"A",' Obs vs Exp by Industry'!$C13&gt;' Obs vs Exp by Industry'!$H13,"W",' Obs vs Exp by Industry'!$C13&lt;=' Obs vs Exp by Industry'!$H13," ")</f>
        <v>W</v>
      </c>
    </row>
    <row r="35" spans="1:13" ht="15" customHeight="1" x14ac:dyDescent="0.35">
      <c r="A35" s="9" t="s">
        <v>117</v>
      </c>
      <c r="B35" s="7" t="str">
        <f>_xlfn.IFS(' Obs vs Exp by Industry'!$D14&gt;' Obs vs Exp by Industry'!$H14,"A",' Obs vs Exp by Industry'!$C14&gt;' Obs vs Exp by Industry'!$H14,"W",' Obs vs Exp by Industry'!$C14&lt;=' Obs vs Exp by Industry'!$H14," ")</f>
        <v>W</v>
      </c>
      <c r="C35" s="7" t="str">
        <f>_xlfn.IFS(' Obs vs Exp by Industry'!$D15&gt;' Obs vs Exp by Industry'!$H15,"A",' Obs vs Exp by Industry'!$C15&gt;' Obs vs Exp by Industry'!$H15,"W",' Obs vs Exp by Industry'!$C15&lt;=' Obs vs Exp by Industry'!$H15," ")</f>
        <v xml:space="preserve"> </v>
      </c>
      <c r="D35" s="7" t="str">
        <f>_xlfn.IFS(' Obs vs Exp by Industry'!$D16&gt;' Obs vs Exp by Industry'!$H16,"A",' Obs vs Exp by Industry'!$C16&gt;' Obs vs Exp by Industry'!$H16,"W",' Obs vs Exp by Industry'!$C16&lt;=' Obs vs Exp by Industry'!$H16," ")</f>
        <v xml:space="preserve"> </v>
      </c>
      <c r="E35" s="7" t="str">
        <f>_xlfn.IFS(' Obs vs Exp by Industry'!$D17&gt;' Obs vs Exp by Industry'!$H17,"A",' Obs vs Exp by Industry'!$C17&gt;' Obs vs Exp by Industry'!$H17,"W",' Obs vs Exp by Industry'!$C17&lt;=' Obs vs Exp by Industry'!$H17," ")</f>
        <v xml:space="preserve"> </v>
      </c>
      <c r="F35" s="7" t="str">
        <f>_xlfn.IFS(' Obs vs Exp by Industry'!$D18&gt;' Obs vs Exp by Industry'!$H18,"A",' Obs vs Exp by Industry'!$C18&gt;' Obs vs Exp by Industry'!$H18,"W",' Obs vs Exp by Industry'!$C18&lt;=' Obs vs Exp by Industry'!$H18," ")</f>
        <v xml:space="preserve"> </v>
      </c>
      <c r="G35" s="7" t="str">
        <f>_xlfn.IFS(' Obs vs Exp by Industry'!$D19&gt;' Obs vs Exp by Industry'!$H19,"A",' Obs vs Exp by Industry'!$C19&gt;' Obs vs Exp by Industry'!$H19,"W",' Obs vs Exp by Industry'!$C19&lt;=' Obs vs Exp by Industry'!$H19," ")</f>
        <v xml:space="preserve"> </v>
      </c>
      <c r="H35" s="7" t="str">
        <f>_xlfn.IFS(' Obs vs Exp by Industry'!$D20&gt;' Obs vs Exp by Industry'!$H20,"A",' Obs vs Exp by Industry'!$C20&gt;' Obs vs Exp by Industry'!$H20,"W",' Obs vs Exp by Industry'!$C20&lt;=' Obs vs Exp by Industry'!$H20," ")</f>
        <v xml:space="preserve"> </v>
      </c>
      <c r="I35" s="7" t="str">
        <f>_xlfn.IFS(' Obs vs Exp by Industry'!$D21&gt;' Obs vs Exp by Industry'!$H21,"A",' Obs vs Exp by Industry'!$C21&gt;' Obs vs Exp by Industry'!$H21,"W",' Obs vs Exp by Industry'!$C21&lt;=' Obs vs Exp by Industry'!$H21," ")</f>
        <v>W</v>
      </c>
      <c r="J35" s="7" t="str">
        <f>_xlfn.IFS(' Obs vs Exp by Industry'!$D22&gt;' Obs vs Exp by Industry'!$H22,"A",' Obs vs Exp by Industry'!$C22&gt;' Obs vs Exp by Industry'!$H22,"W",' Obs vs Exp by Industry'!$C22&lt;=' Obs vs Exp by Industry'!$H22," ")</f>
        <v>W</v>
      </c>
      <c r="K35" s="7" t="str">
        <f>_xlfn.IFS(' Obs vs Exp by Industry'!$D23&gt;' Obs vs Exp by Industry'!$H23,"A",' Obs vs Exp by Industry'!$C23&gt;' Obs vs Exp by Industry'!$H23,"W",' Obs vs Exp by Industry'!$C23&lt;=' Obs vs Exp by Industry'!$H23," ")</f>
        <v>W</v>
      </c>
      <c r="L35" s="7" t="str">
        <f>_xlfn.IFS(' Obs vs Exp by Industry'!$D24&gt;' Obs vs Exp by Industry'!$H24,"A",' Obs vs Exp by Industry'!$C24&gt;' Obs vs Exp by Industry'!$H24,"W",' Obs vs Exp by Industry'!$C24&lt;=' Obs vs Exp by Industry'!$H24," ")</f>
        <v>W</v>
      </c>
      <c r="M35" s="7" t="str">
        <f>_xlfn.IFS(' Obs vs Exp by Industry'!$D25&gt;' Obs vs Exp by Industry'!$H25,"A",' Obs vs Exp by Industry'!$C25&gt;' Obs vs Exp by Industry'!$H25,"W",' Obs vs Exp by Industry'!$C25&lt;=' Obs vs Exp by Industry'!$H25," ")</f>
        <v xml:space="preserve"> </v>
      </c>
    </row>
    <row r="36" spans="1:13" ht="15" customHeight="1" x14ac:dyDescent="0.35">
      <c r="A36" s="9" t="s">
        <v>118</v>
      </c>
      <c r="B36" s="7" t="str">
        <f>_xlfn.IFS(' Obs vs Exp by Industry'!$D26&gt;' Obs vs Exp by Industry'!$H26,"A",' Obs vs Exp by Industry'!$C26&gt;' Obs vs Exp by Industry'!$H26,"W",' Obs vs Exp by Industry'!$C26&lt;=' Obs vs Exp by Industry'!$H26," ")</f>
        <v xml:space="preserve"> </v>
      </c>
      <c r="C36" s="7" t="str">
        <f>_xlfn.IFS(' Obs vs Exp by Industry'!$D27&gt;' Obs vs Exp by Industry'!$H27,"A",' Obs vs Exp by Industry'!$C27&gt;' Obs vs Exp by Industry'!$H27,"W",' Obs vs Exp by Industry'!$C27&lt;=' Obs vs Exp by Industry'!$H27," ")</f>
        <v xml:space="preserve"> </v>
      </c>
      <c r="D36" s="7" t="str">
        <f>_xlfn.IFS(' Obs vs Exp by Industry'!$D28&gt;' Obs vs Exp by Industry'!$H28,"A",' Obs vs Exp by Industry'!$C28&gt;' Obs vs Exp by Industry'!$H28,"W",' Obs vs Exp by Industry'!$C28&lt;=' Obs vs Exp by Industry'!$H28," ")</f>
        <v>W</v>
      </c>
      <c r="E36" s="7" t="str">
        <f>_xlfn.IFS(' Obs vs Exp by Industry'!$D29&gt;' Obs vs Exp by Industry'!$H29,"A",' Obs vs Exp by Industry'!$C29&gt;' Obs vs Exp by Industry'!$H29,"W",' Obs vs Exp by Industry'!$C29&lt;=' Obs vs Exp by Industry'!$H29," ")</f>
        <v xml:space="preserve"> </v>
      </c>
      <c r="F36" s="7" t="str">
        <f>_xlfn.IFS(' Obs vs Exp by Industry'!$D30&gt;' Obs vs Exp by Industry'!$H30,"A",' Obs vs Exp by Industry'!$C30&gt;' Obs vs Exp by Industry'!$H30,"W",' Obs vs Exp by Industry'!$C30&lt;=' Obs vs Exp by Industry'!$H30," ")</f>
        <v xml:space="preserve"> </v>
      </c>
      <c r="G36" s="7" t="str">
        <f>_xlfn.IFS(' Obs vs Exp by Industry'!$D31&gt;' Obs vs Exp by Industry'!$H31,"A",' Obs vs Exp by Industry'!$C31&gt;' Obs vs Exp by Industry'!$H31,"W",' Obs vs Exp by Industry'!$C31&lt;=' Obs vs Exp by Industry'!$H31," ")</f>
        <v xml:space="preserve"> </v>
      </c>
      <c r="H36" s="7" t="str">
        <f>_xlfn.IFS(' Obs vs Exp by Industry'!$D32&gt;' Obs vs Exp by Industry'!$H32,"A",' Obs vs Exp by Industry'!$C32&gt;' Obs vs Exp by Industry'!$H32,"W",' Obs vs Exp by Industry'!$C32&lt;=' Obs vs Exp by Industry'!$H32," ")</f>
        <v>W</v>
      </c>
      <c r="I36" s="7" t="str">
        <f>_xlfn.IFS(' Obs vs Exp by Industry'!$D33&gt;' Obs vs Exp by Industry'!$H33,"A",' Obs vs Exp by Industry'!$C33&gt;' Obs vs Exp by Industry'!$H33,"W",' Obs vs Exp by Industry'!$C33&lt;=' Obs vs Exp by Industry'!$H33," ")</f>
        <v xml:space="preserve"> </v>
      </c>
      <c r="J36" s="7" t="str">
        <f>_xlfn.IFS(' Obs vs Exp by Industry'!$D34&gt;' Obs vs Exp by Industry'!$H34,"A",' Obs vs Exp by Industry'!$C34&gt;' Obs vs Exp by Industry'!$H34,"W",' Obs vs Exp by Industry'!$C34&lt;=' Obs vs Exp by Industry'!$H34," ")</f>
        <v xml:space="preserve"> </v>
      </c>
      <c r="K36" s="7" t="str">
        <f>_xlfn.IFS(' Obs vs Exp by Industry'!$D35&gt;' Obs vs Exp by Industry'!$H35,"A",' Obs vs Exp by Industry'!$C35&gt;' Obs vs Exp by Industry'!$H35,"W",' Obs vs Exp by Industry'!$C35&lt;=' Obs vs Exp by Industry'!$H35," ")</f>
        <v>W</v>
      </c>
      <c r="L36" s="7" t="str">
        <f>_xlfn.IFS(' Obs vs Exp by Industry'!$D36&gt;' Obs vs Exp by Industry'!$H36,"A",' Obs vs Exp by Industry'!$C36&gt;' Obs vs Exp by Industry'!$H36,"W",' Obs vs Exp by Industry'!$C36&lt;=' Obs vs Exp by Industry'!$H36," ")</f>
        <v>A</v>
      </c>
      <c r="M36" s="7" t="str">
        <f>_xlfn.IFS(' Obs vs Exp by Industry'!$D37&gt;' Obs vs Exp by Industry'!$H37,"A",' Obs vs Exp by Industry'!$C37&gt;' Obs vs Exp by Industry'!$H37,"W",' Obs vs Exp by Industry'!$C37&lt;=' Obs vs Exp by Industry'!$H37," ")</f>
        <v xml:space="preserve"> </v>
      </c>
    </row>
    <row r="37" spans="1:13" ht="15" customHeight="1" x14ac:dyDescent="0.35">
      <c r="A37" s="9" t="s">
        <v>119</v>
      </c>
      <c r="B37" s="7" t="str">
        <f>_xlfn.IFS(' Obs vs Exp by Industry'!$D38&gt;' Obs vs Exp by Industry'!$H38,"A",' Obs vs Exp by Industry'!$C38&gt;' Obs vs Exp by Industry'!$H38,"W",' Obs vs Exp by Industry'!$C38&lt;=' Obs vs Exp by Industry'!$H38," ")</f>
        <v xml:space="preserve"> </v>
      </c>
      <c r="C37" s="7" t="str">
        <f>_xlfn.IFS(' Obs vs Exp by Industry'!$D39&gt;' Obs vs Exp by Industry'!$H39,"A",' Obs vs Exp by Industry'!$C39&gt;' Obs vs Exp by Industry'!$H39,"W",' Obs vs Exp by Industry'!$C39&lt;=' Obs vs Exp by Industry'!$H39," ")</f>
        <v xml:space="preserve"> </v>
      </c>
      <c r="D37" s="7" t="str">
        <f>_xlfn.IFS(' Obs vs Exp by Industry'!$D40&gt;' Obs vs Exp by Industry'!$H40,"A",' Obs vs Exp by Industry'!$C40&gt;' Obs vs Exp by Industry'!$H40,"W",' Obs vs Exp by Industry'!$C40&lt;=' Obs vs Exp by Industry'!$H40," ")</f>
        <v xml:space="preserve"> </v>
      </c>
      <c r="E37" s="7" t="str">
        <f>_xlfn.IFS(' Obs vs Exp by Industry'!$D41&gt;' Obs vs Exp by Industry'!$H41,"A",' Obs vs Exp by Industry'!$C41&gt;' Obs vs Exp by Industry'!$H41,"W",' Obs vs Exp by Industry'!$C41&lt;=' Obs vs Exp by Industry'!$H41," ")</f>
        <v xml:space="preserve"> </v>
      </c>
      <c r="F37" s="7" t="str">
        <f>_xlfn.IFS(' Obs vs Exp by Industry'!$D42&gt;' Obs vs Exp by Industry'!$H42,"A",' Obs vs Exp by Industry'!$C42&gt;' Obs vs Exp by Industry'!$H42,"W",' Obs vs Exp by Industry'!$C42&lt;=' Obs vs Exp by Industry'!$H42," ")</f>
        <v xml:space="preserve"> </v>
      </c>
      <c r="G37" s="7" t="str">
        <f>_xlfn.IFS(' Obs vs Exp by Industry'!$D43&gt;' Obs vs Exp by Industry'!$H43,"A",' Obs vs Exp by Industry'!$C43&gt;' Obs vs Exp by Industry'!$H43,"W",' Obs vs Exp by Industry'!$C43&lt;=' Obs vs Exp by Industry'!$H43," ")</f>
        <v>W</v>
      </c>
      <c r="H37" s="7" t="str">
        <f>_xlfn.IFS(' Obs vs Exp by Industry'!$D44&gt;' Obs vs Exp by Industry'!$H44,"A",' Obs vs Exp by Industry'!$C44&gt;' Obs vs Exp by Industry'!$H44,"W",' Obs vs Exp by Industry'!$C44&lt;=' Obs vs Exp by Industry'!$H44," ")</f>
        <v>W</v>
      </c>
      <c r="I37" s="7" t="str">
        <f>_xlfn.IFS(' Obs vs Exp by Industry'!$D45&gt;' Obs vs Exp by Industry'!$H45,"A",' Obs vs Exp by Industry'!$C45&gt;' Obs vs Exp by Industry'!$H45,"W",' Obs vs Exp by Industry'!$C45&lt;=' Obs vs Exp by Industry'!$H45," ")</f>
        <v>A</v>
      </c>
      <c r="J37" s="7" t="str">
        <f>_xlfn.IFS(' Obs vs Exp by Industry'!$D46&gt;' Obs vs Exp by Industry'!$H46,"A",' Obs vs Exp by Industry'!$C46&gt;' Obs vs Exp by Industry'!$H46,"W",' Obs vs Exp by Industry'!$C46&lt;=' Obs vs Exp by Industry'!$H46," ")</f>
        <v>W</v>
      </c>
      <c r="K37" s="7" t="str">
        <f>_xlfn.IFS(' Obs vs Exp by Industry'!$D47&gt;' Obs vs Exp by Industry'!$H47,"A",' Obs vs Exp by Industry'!$C47&gt;' Obs vs Exp by Industry'!$H47,"W",' Obs vs Exp by Industry'!$C47&lt;=' Obs vs Exp by Industry'!$H47," ")</f>
        <v>W</v>
      </c>
      <c r="L37" s="7" t="str">
        <f>_xlfn.IFS(' Obs vs Exp by Industry'!$D48&gt;' Obs vs Exp by Industry'!$H48,"A",' Obs vs Exp by Industry'!$C48&gt;' Obs vs Exp by Industry'!$H48,"W",' Obs vs Exp by Industry'!$C48&lt;=' Obs vs Exp by Industry'!$H48," ")</f>
        <v>W</v>
      </c>
      <c r="M37" s="7" t="str">
        <f>_xlfn.IFS(' Obs vs Exp by Industry'!$D49&gt;' Obs vs Exp by Industry'!$H49,"A",' Obs vs Exp by Industry'!$C49&gt;' Obs vs Exp by Industry'!$H49,"W",' Obs vs Exp by Industry'!$C49&lt;=' Obs vs Exp by Industry'!$H49," ")</f>
        <v xml:space="preserve"> </v>
      </c>
    </row>
    <row r="38" spans="1:13" ht="15" customHeight="1" x14ac:dyDescent="0.35">
      <c r="A38" s="9" t="s">
        <v>120</v>
      </c>
      <c r="B38" s="7" t="str">
        <f>_xlfn.IFS(' Obs vs Exp by Industry'!$D50&gt;' Obs vs Exp by Industry'!$H50,"A",' Obs vs Exp by Industry'!$C50&gt;' Obs vs Exp by Industry'!$H50,"W",' Obs vs Exp by Industry'!$C50&lt;=' Obs vs Exp by Industry'!$H50," ")</f>
        <v>W</v>
      </c>
      <c r="C38" s="7" t="str">
        <f>_xlfn.IFS(' Obs vs Exp by Industry'!$D51&gt;' Obs vs Exp by Industry'!$H51,"A",' Obs vs Exp by Industry'!$C51&gt;' Obs vs Exp by Industry'!$H51,"W",' Obs vs Exp by Industry'!$C51&lt;=' Obs vs Exp by Industry'!$H51," ")</f>
        <v>W</v>
      </c>
      <c r="D38" s="7" t="str">
        <f>_xlfn.IFS(' Obs vs Exp by Industry'!$D52&gt;' Obs vs Exp by Industry'!$H52,"A",' Obs vs Exp by Industry'!$C52&gt;' Obs vs Exp by Industry'!$H52,"W",' Obs vs Exp by Industry'!$C52&lt;=' Obs vs Exp by Industry'!$H52," ")</f>
        <v>W</v>
      </c>
      <c r="E38" s="7" t="str">
        <f>_xlfn.IFS(' Obs vs Exp by Industry'!$D53&gt;' Obs vs Exp by Industry'!$H53,"A",' Obs vs Exp by Industry'!$C53&gt;' Obs vs Exp by Industry'!$H53,"W",' Obs vs Exp by Industry'!$C53&lt;=' Obs vs Exp by Industry'!$H53," ")</f>
        <v xml:space="preserve"> </v>
      </c>
      <c r="F38" s="7" t="str">
        <f>_xlfn.IFS(' Obs vs Exp by Industry'!$D54&gt;' Obs vs Exp by Industry'!$H54,"A",' Obs vs Exp by Industry'!$C54&gt;' Obs vs Exp by Industry'!$H54,"W",' Obs vs Exp by Industry'!$C54&lt;=' Obs vs Exp by Industry'!$H54," ")</f>
        <v>W</v>
      </c>
      <c r="G38" s="7" t="str">
        <f>_xlfn.IFS(' Obs vs Exp by Industry'!$D55&gt;' Obs vs Exp by Industry'!$H55,"A",' Obs vs Exp by Industry'!$C55&gt;' Obs vs Exp by Industry'!$H55,"W",' Obs vs Exp by Industry'!$C55&lt;=' Obs vs Exp by Industry'!$H55," ")</f>
        <v>A</v>
      </c>
      <c r="H38" s="7" t="str">
        <f>_xlfn.IFS(' Obs vs Exp by Industry'!$D56&gt;' Obs vs Exp by Industry'!$H56,"A",' Obs vs Exp by Industry'!$C56&gt;' Obs vs Exp by Industry'!$H56,"W",' Obs vs Exp by Industry'!$C56&lt;=' Obs vs Exp by Industry'!$H56," ")</f>
        <v>W</v>
      </c>
      <c r="I38" s="7" t="str">
        <f>_xlfn.IFS(' Obs vs Exp by Industry'!$D57&gt;' Obs vs Exp by Industry'!$H57,"A",' Obs vs Exp by Industry'!$C57&gt;' Obs vs Exp by Industry'!$H57,"W",' Obs vs Exp by Industry'!$C57&lt;=' Obs vs Exp by Industry'!$H57," ")</f>
        <v>A</v>
      </c>
      <c r="J38" s="7" t="str">
        <f>_xlfn.IFS(' Obs vs Exp by Industry'!$D58&gt;' Obs vs Exp by Industry'!$H58,"A",' Obs vs Exp by Industry'!$C58&gt;' Obs vs Exp by Industry'!$H58,"W",' Obs vs Exp by Industry'!$C58&lt;=' Obs vs Exp by Industry'!$H58," ")</f>
        <v>W</v>
      </c>
      <c r="K38" s="7" t="str">
        <f>_xlfn.IFS(' Obs vs Exp by Industry'!$D59&gt;' Obs vs Exp by Industry'!$H59,"A",' Obs vs Exp by Industry'!$C59&gt;' Obs vs Exp by Industry'!$H59,"W",' Obs vs Exp by Industry'!$C59&lt;=' Obs vs Exp by Industry'!$H59," ")</f>
        <v>A</v>
      </c>
      <c r="L38" s="7" t="str">
        <f>_xlfn.IFS(' Obs vs Exp by Industry'!$D60&gt;' Obs vs Exp by Industry'!$H60,"A",' Obs vs Exp by Industry'!$C60&gt;' Obs vs Exp by Industry'!$H60,"W",' Obs vs Exp by Industry'!$C60&lt;=' Obs vs Exp by Industry'!$H60," ")</f>
        <v>A</v>
      </c>
      <c r="M38" s="7" t="str">
        <f>_xlfn.IFS(' Obs vs Exp by Industry'!$D61&gt;' Obs vs Exp by Industry'!$H61,"A",' Obs vs Exp by Industry'!$C61&gt;' Obs vs Exp by Industry'!$H61,"W",' Obs vs Exp by Industry'!$C61&lt;=' Obs vs Exp by Industry'!$H61," ")</f>
        <v xml:space="preserve"> </v>
      </c>
    </row>
    <row r="39" spans="1:13" ht="15" customHeight="1" x14ac:dyDescent="0.35">
      <c r="A39" s="9" t="s">
        <v>121</v>
      </c>
      <c r="B39" s="7" t="str">
        <f>_xlfn.IFS(' Obs vs Exp by Industry'!$D62&gt;' Obs vs Exp by Industry'!$H62,"A",' Obs vs Exp by Industry'!$C62&gt;' Obs vs Exp by Industry'!$H62,"W",' Obs vs Exp by Industry'!$C62&lt;=' Obs vs Exp by Industry'!$H62," ")</f>
        <v xml:space="preserve"> </v>
      </c>
      <c r="C39" s="7" t="str">
        <f>_xlfn.IFS(' Obs vs Exp by Industry'!$D63&gt;' Obs vs Exp by Industry'!$H63,"A",' Obs vs Exp by Industry'!$C63&gt;' Obs vs Exp by Industry'!$H63,"W",' Obs vs Exp by Industry'!$C63&lt;=' Obs vs Exp by Industry'!$H63," ")</f>
        <v xml:space="preserve"> </v>
      </c>
      <c r="D39" s="7" t="str">
        <f>_xlfn.IFS(' Obs vs Exp by Industry'!$D64&gt;' Obs vs Exp by Industry'!$H64,"A",' Obs vs Exp by Industry'!$C64&gt;' Obs vs Exp by Industry'!$H64,"W",' Obs vs Exp by Industry'!$C64&lt;=' Obs vs Exp by Industry'!$H64," ")</f>
        <v xml:space="preserve"> </v>
      </c>
      <c r="E39" s="7" t="str">
        <f>_xlfn.IFS(' Obs vs Exp by Industry'!$D65&gt;' Obs vs Exp by Industry'!$H65,"A",' Obs vs Exp by Industry'!$C65&gt;' Obs vs Exp by Industry'!$H65,"W",' Obs vs Exp by Industry'!$C65&lt;=' Obs vs Exp by Industry'!$H65," ")</f>
        <v xml:space="preserve"> </v>
      </c>
      <c r="F39" s="7" t="str">
        <f>_xlfn.IFS(' Obs vs Exp by Industry'!$D66&gt;' Obs vs Exp by Industry'!$H66,"A",' Obs vs Exp by Industry'!$C66&gt;' Obs vs Exp by Industry'!$H66,"W",' Obs vs Exp by Industry'!$C66&lt;=' Obs vs Exp by Industry'!$H66," ")</f>
        <v>W</v>
      </c>
      <c r="G39" s="7" t="str">
        <f>_xlfn.IFS(' Obs vs Exp by Industry'!$D67&gt;' Obs vs Exp by Industry'!$H67,"A",' Obs vs Exp by Industry'!$C67&gt;' Obs vs Exp by Industry'!$H67,"W",' Obs vs Exp by Industry'!$C67&lt;=' Obs vs Exp by Industry'!$H67," ")</f>
        <v>W</v>
      </c>
      <c r="H39" s="7" t="str">
        <f>_xlfn.IFS(' Obs vs Exp by Industry'!$D68&gt;' Obs vs Exp by Industry'!$H68,"A",' Obs vs Exp by Industry'!$C68&gt;' Obs vs Exp by Industry'!$H68,"W",' Obs vs Exp by Industry'!$C68&lt;=' Obs vs Exp by Industry'!$H68," ")</f>
        <v>W</v>
      </c>
      <c r="I39" s="7" t="str">
        <f>_xlfn.IFS(' Obs vs Exp by Industry'!$D69&gt;' Obs vs Exp by Industry'!$H69,"A",' Obs vs Exp by Industry'!$C69&gt;' Obs vs Exp by Industry'!$H69,"W",' Obs vs Exp by Industry'!$C69&lt;=' Obs vs Exp by Industry'!$H69," ")</f>
        <v>W</v>
      </c>
      <c r="J39" s="7" t="str">
        <f>_xlfn.IFS(' Obs vs Exp by Industry'!$D70&gt;' Obs vs Exp by Industry'!$H70,"A",' Obs vs Exp by Industry'!$C70&gt;' Obs vs Exp by Industry'!$H70,"W",' Obs vs Exp by Industry'!$C70&lt;=' Obs vs Exp by Industry'!$H70," ")</f>
        <v>W</v>
      </c>
      <c r="K39" s="7" t="str">
        <f>_xlfn.IFS(' Obs vs Exp by Industry'!$D71&gt;' Obs vs Exp by Industry'!$H71,"A",' Obs vs Exp by Industry'!$C71&gt;' Obs vs Exp by Industry'!$H71,"W",' Obs vs Exp by Industry'!$C71&lt;=' Obs vs Exp by Industry'!$H71," ")</f>
        <v>W</v>
      </c>
      <c r="L39" s="7" t="str">
        <f>_xlfn.IFS(' Obs vs Exp by Industry'!$D72&gt;' Obs vs Exp by Industry'!$H72,"A",' Obs vs Exp by Industry'!$C72&gt;' Obs vs Exp by Industry'!$H72,"W",' Obs vs Exp by Industry'!$C72&lt;=' Obs vs Exp by Industry'!$H72," ")</f>
        <v>W</v>
      </c>
      <c r="M39" s="7" t="str">
        <f>_xlfn.IFS(' Obs vs Exp by Industry'!$D73&gt;' Obs vs Exp by Industry'!$H73,"A",' Obs vs Exp by Industry'!$C73&gt;' Obs vs Exp by Industry'!$H73,"W",' Obs vs Exp by Industry'!$C73&lt;=' Obs vs Exp by Industry'!$H73," ")</f>
        <v xml:space="preserve"> </v>
      </c>
    </row>
    <row r="40" spans="1:13" ht="15" customHeight="1" x14ac:dyDescent="0.35">
      <c r="A40" s="9" t="s">
        <v>122</v>
      </c>
      <c r="B40" s="7" t="str">
        <f>_xlfn.IFS(' Obs vs Exp by Industry'!$D74&gt;' Obs vs Exp by Industry'!$H74,"A",' Obs vs Exp by Industry'!$C74&gt;' Obs vs Exp by Industry'!$H74,"W",' Obs vs Exp by Industry'!$C74&lt;=' Obs vs Exp by Industry'!$H74," ")</f>
        <v>W</v>
      </c>
      <c r="C40" s="7" t="str">
        <f>_xlfn.IFS(' Obs vs Exp by Industry'!$D75&gt;' Obs vs Exp by Industry'!$H75,"A",' Obs vs Exp by Industry'!$C75&gt;' Obs vs Exp by Industry'!$H75,"W",' Obs vs Exp by Industry'!$C75&lt;=' Obs vs Exp by Industry'!$H75," ")</f>
        <v>W</v>
      </c>
      <c r="D40" s="7" t="str">
        <f>_xlfn.IFS(' Obs vs Exp by Industry'!$D76&gt;' Obs vs Exp by Industry'!$H76,"A",' Obs vs Exp by Industry'!$C76&gt;' Obs vs Exp by Industry'!$H76,"W",' Obs vs Exp by Industry'!$C76&lt;=' Obs vs Exp by Industry'!$H76," ")</f>
        <v xml:space="preserve"> </v>
      </c>
      <c r="E40" s="7" t="str">
        <f>_xlfn.IFS(' Obs vs Exp by Industry'!$D77&gt;' Obs vs Exp by Industry'!$H77,"A",' Obs vs Exp by Industry'!$C77&gt;' Obs vs Exp by Industry'!$H77,"W",' Obs vs Exp by Industry'!$C77&lt;=' Obs vs Exp by Industry'!$H77," ")</f>
        <v xml:space="preserve"> </v>
      </c>
      <c r="F40" s="7" t="str">
        <f>_xlfn.IFS(' Obs vs Exp by Industry'!$D78&gt;' Obs vs Exp by Industry'!$H78,"A",' Obs vs Exp by Industry'!$C78&gt;' Obs vs Exp by Industry'!$H78,"W",' Obs vs Exp by Industry'!$C78&lt;=' Obs vs Exp by Industry'!$H78," ")</f>
        <v xml:space="preserve"> </v>
      </c>
      <c r="G40" s="7" t="str">
        <f>_xlfn.IFS(' Obs vs Exp by Industry'!$D79&gt;' Obs vs Exp by Industry'!$H79,"A",' Obs vs Exp by Industry'!$C79&gt;' Obs vs Exp by Industry'!$H79,"W",' Obs vs Exp by Industry'!$C79&lt;=' Obs vs Exp by Industry'!$H79," ")</f>
        <v xml:space="preserve"> </v>
      </c>
      <c r="H40" s="7" t="str">
        <f>_xlfn.IFS(' Obs vs Exp by Industry'!$D80&gt;' Obs vs Exp by Industry'!$H80,"A",' Obs vs Exp by Industry'!$C80&gt;' Obs vs Exp by Industry'!$H80,"W",' Obs vs Exp by Industry'!$C80&lt;=' Obs vs Exp by Industry'!$H80," ")</f>
        <v xml:space="preserve"> </v>
      </c>
      <c r="I40" s="7" t="str">
        <f>_xlfn.IFS(' Obs vs Exp by Industry'!$D81&gt;' Obs vs Exp by Industry'!$H81,"A",' Obs vs Exp by Industry'!$C81&gt;' Obs vs Exp by Industry'!$H81,"W",' Obs vs Exp by Industry'!$C81&lt;=' Obs vs Exp by Industry'!$H81," ")</f>
        <v xml:space="preserve"> </v>
      </c>
      <c r="J40" s="7" t="str">
        <f>_xlfn.IFS(' Obs vs Exp by Industry'!$D82&gt;' Obs vs Exp by Industry'!$H82,"A",' Obs vs Exp by Industry'!$C82&gt;' Obs vs Exp by Industry'!$H82,"W",' Obs vs Exp by Industry'!$C82&lt;=' Obs vs Exp by Industry'!$H82," ")</f>
        <v xml:space="preserve"> </v>
      </c>
      <c r="K40" s="7" t="str">
        <f>_xlfn.IFS(' Obs vs Exp by Industry'!$D83&gt;' Obs vs Exp by Industry'!$H83,"A",' Obs vs Exp by Industry'!$C83&gt;' Obs vs Exp by Industry'!$H83,"W",' Obs vs Exp by Industry'!$C83&lt;=' Obs vs Exp by Industry'!$H83," ")</f>
        <v>W</v>
      </c>
      <c r="L40" s="7" t="str">
        <f>_xlfn.IFS(' Obs vs Exp by Industry'!$D84&gt;' Obs vs Exp by Industry'!$H84,"A",' Obs vs Exp by Industry'!$C84&gt;' Obs vs Exp by Industry'!$H84,"W",' Obs vs Exp by Industry'!$C84&lt;=' Obs vs Exp by Industry'!$H84," ")</f>
        <v xml:space="preserve"> </v>
      </c>
      <c r="M40" s="7" t="str">
        <f>_xlfn.IFS(' Obs vs Exp by Industry'!$D85&gt;' Obs vs Exp by Industry'!$H85,"A",' Obs vs Exp by Industry'!$C85&gt;' Obs vs Exp by Industry'!$H85,"W",' Obs vs Exp by Industry'!$C85&lt;=' Obs vs Exp by Industry'!$H85," ")</f>
        <v xml:space="preserve"> </v>
      </c>
    </row>
    <row r="41" spans="1:13" ht="15" customHeight="1" x14ac:dyDescent="0.35">
      <c r="A41" s="9" t="s">
        <v>123</v>
      </c>
      <c r="B41" s="7" t="str">
        <f>_xlfn.IFS(' Obs vs Exp by Industry'!$D86&gt;' Obs vs Exp by Industry'!$H86,"A",' Obs vs Exp by Industry'!$C86&gt;' Obs vs Exp by Industry'!$H86,"W",' Obs vs Exp by Industry'!$C86&lt;=' Obs vs Exp by Industry'!$H86," ")</f>
        <v xml:space="preserve"> </v>
      </c>
      <c r="C41" s="7" t="str">
        <f>_xlfn.IFS(' Obs vs Exp by Industry'!$D87&gt;' Obs vs Exp by Industry'!$H87,"A",' Obs vs Exp by Industry'!$C87&gt;' Obs vs Exp by Industry'!$H87,"W",' Obs vs Exp by Industry'!$C87&lt;=' Obs vs Exp by Industry'!$H87," ")</f>
        <v xml:space="preserve"> </v>
      </c>
      <c r="D41" s="7" t="str">
        <f>_xlfn.IFS(' Obs vs Exp by Industry'!$D88&gt;' Obs vs Exp by Industry'!$H88,"A",' Obs vs Exp by Industry'!$C88&gt;' Obs vs Exp by Industry'!$H88,"W",' Obs vs Exp by Industry'!$C88&lt;=' Obs vs Exp by Industry'!$H88," ")</f>
        <v xml:space="preserve"> </v>
      </c>
      <c r="E41" s="7" t="str">
        <f>_xlfn.IFS(' Obs vs Exp by Industry'!$D89&gt;' Obs vs Exp by Industry'!$H89,"A",' Obs vs Exp by Industry'!$C89&gt;' Obs vs Exp by Industry'!$H89,"W",' Obs vs Exp by Industry'!$C89&lt;=' Obs vs Exp by Industry'!$H89," ")</f>
        <v xml:space="preserve"> </v>
      </c>
      <c r="F41" s="7" t="str">
        <f>_xlfn.IFS(' Obs vs Exp by Industry'!$D90&gt;' Obs vs Exp by Industry'!$H90,"A",' Obs vs Exp by Industry'!$C90&gt;' Obs vs Exp by Industry'!$H90,"W",' Obs vs Exp by Industry'!$C90&lt;=' Obs vs Exp by Industry'!$H90," ")</f>
        <v xml:space="preserve"> </v>
      </c>
      <c r="G41" s="7" t="str">
        <f>_xlfn.IFS(' Obs vs Exp by Industry'!$D91&gt;' Obs vs Exp by Industry'!$H91,"A",' Obs vs Exp by Industry'!$C91&gt;' Obs vs Exp by Industry'!$H91,"W",' Obs vs Exp by Industry'!$C91&lt;=' Obs vs Exp by Industry'!$H91," ")</f>
        <v>W</v>
      </c>
      <c r="H41" s="7" t="str">
        <f>_xlfn.IFS(' Obs vs Exp by Industry'!$D92&gt;' Obs vs Exp by Industry'!$H92,"A",' Obs vs Exp by Industry'!$C92&gt;' Obs vs Exp by Industry'!$H92,"W",' Obs vs Exp by Industry'!$C92&lt;=' Obs vs Exp by Industry'!$H92," ")</f>
        <v xml:space="preserve"> </v>
      </c>
      <c r="I41" s="7" t="str">
        <f>_xlfn.IFS(' Obs vs Exp by Industry'!$D93&gt;' Obs vs Exp by Industry'!$H93,"A",' Obs vs Exp by Industry'!$C93&gt;' Obs vs Exp by Industry'!$H93,"W",' Obs vs Exp by Industry'!$C93&lt;=' Obs vs Exp by Industry'!$H93," ")</f>
        <v xml:space="preserve"> </v>
      </c>
      <c r="J41" s="7" t="str">
        <f>_xlfn.IFS(' Obs vs Exp by Industry'!$D94&gt;' Obs vs Exp by Industry'!$H94,"A",' Obs vs Exp by Industry'!$C94&gt;' Obs vs Exp by Industry'!$H94,"W",' Obs vs Exp by Industry'!$C94&lt;=' Obs vs Exp by Industry'!$H94," ")</f>
        <v xml:space="preserve"> </v>
      </c>
      <c r="K41" s="7" t="str">
        <f>_xlfn.IFS(' Obs vs Exp by Industry'!$D95&gt;' Obs vs Exp by Industry'!$H95,"A",' Obs vs Exp by Industry'!$C95&gt;' Obs vs Exp by Industry'!$H95,"W",' Obs vs Exp by Industry'!$C95&lt;=' Obs vs Exp by Industry'!$H95," ")</f>
        <v xml:space="preserve"> </v>
      </c>
      <c r="L41" s="7" t="str">
        <f>_xlfn.IFS(' Obs vs Exp by Industry'!$D96&gt;' Obs vs Exp by Industry'!$H96,"A",' Obs vs Exp by Industry'!$C96&gt;' Obs vs Exp by Industry'!$H96,"W",' Obs vs Exp by Industry'!$C96&lt;=' Obs vs Exp by Industry'!$H96," ")</f>
        <v xml:space="preserve"> </v>
      </c>
      <c r="M41" s="7" t="str">
        <f>_xlfn.IFS(' Obs vs Exp by Industry'!$D97&gt;' Obs vs Exp by Industry'!$H97,"A",' Obs vs Exp by Industry'!$C97&gt;' Obs vs Exp by Industry'!$H97,"W",' Obs vs Exp by Industry'!$C97&lt;=' Obs vs Exp by Industry'!$H97," ")</f>
        <v xml:space="preserve"> </v>
      </c>
    </row>
    <row r="42" spans="1:13" ht="15" customHeight="1" x14ac:dyDescent="0.35">
      <c r="A42" s="9" t="s">
        <v>124</v>
      </c>
      <c r="B42" s="7" t="str">
        <f>_xlfn.IFS(' Obs vs Exp by Industry'!$D98&gt;' Obs vs Exp by Industry'!$H98,"A",' Obs vs Exp by Industry'!$C98&gt;' Obs vs Exp by Industry'!$H98,"W",' Obs vs Exp by Industry'!$C98&lt;=' Obs vs Exp by Industry'!$H98," ")</f>
        <v xml:space="preserve"> </v>
      </c>
      <c r="C42" s="7" t="str">
        <f>_xlfn.IFS(' Obs vs Exp by Industry'!$D99&gt;' Obs vs Exp by Industry'!$H99,"A",' Obs vs Exp by Industry'!$C99&gt;' Obs vs Exp by Industry'!$H99,"W",' Obs vs Exp by Industry'!$C99&lt;=' Obs vs Exp by Industry'!$H99," ")</f>
        <v xml:space="preserve"> </v>
      </c>
      <c r="D42" s="7" t="str">
        <f>_xlfn.IFS(' Obs vs Exp by Industry'!$D100&gt;' Obs vs Exp by Industry'!$H100,"A",' Obs vs Exp by Industry'!$C100&gt;' Obs vs Exp by Industry'!$H100,"W",' Obs vs Exp by Industry'!$C100&lt;=' Obs vs Exp by Industry'!$H100," ")</f>
        <v xml:space="preserve"> </v>
      </c>
      <c r="E42" s="7" t="str">
        <f>_xlfn.IFS(' Obs vs Exp by Industry'!$D101&gt;' Obs vs Exp by Industry'!$H101,"A",' Obs vs Exp by Industry'!$C101&gt;' Obs vs Exp by Industry'!$H101,"W",' Obs vs Exp by Industry'!$C101&lt;=' Obs vs Exp by Industry'!$H101," ")</f>
        <v xml:space="preserve"> </v>
      </c>
      <c r="F42" s="7" t="str">
        <f>_xlfn.IFS(' Obs vs Exp by Industry'!$D102&gt;' Obs vs Exp by Industry'!$H102,"A",' Obs vs Exp by Industry'!$C102&gt;' Obs vs Exp by Industry'!$H102,"W",' Obs vs Exp by Industry'!$C102&lt;=' Obs vs Exp by Industry'!$H102," ")</f>
        <v xml:space="preserve"> </v>
      </c>
      <c r="G42" s="7" t="str">
        <f>_xlfn.IFS(' Obs vs Exp by Industry'!$D103&gt;' Obs vs Exp by Industry'!$H103,"A",' Obs vs Exp by Industry'!$C103&gt;' Obs vs Exp by Industry'!$H103,"W",' Obs vs Exp by Industry'!$C103&lt;=' Obs vs Exp by Industry'!$H103," ")</f>
        <v xml:space="preserve"> </v>
      </c>
      <c r="H42" s="7" t="str">
        <f>_xlfn.IFS(' Obs vs Exp by Industry'!$D104&gt;' Obs vs Exp by Industry'!$H104,"A",' Obs vs Exp by Industry'!$C104&gt;' Obs vs Exp by Industry'!$H104,"W",' Obs vs Exp by Industry'!$C104&lt;=' Obs vs Exp by Industry'!$H104," ")</f>
        <v xml:space="preserve"> </v>
      </c>
      <c r="I42" s="7" t="str">
        <f>_xlfn.IFS(' Obs vs Exp by Industry'!$D105&gt;' Obs vs Exp by Industry'!$H105,"A",' Obs vs Exp by Industry'!$C105&gt;' Obs vs Exp by Industry'!$H105,"W",' Obs vs Exp by Industry'!$C105&lt;=' Obs vs Exp by Industry'!$H105," ")</f>
        <v xml:space="preserve"> </v>
      </c>
      <c r="J42" s="7" t="str">
        <f>_xlfn.IFS(' Obs vs Exp by Industry'!$D106&gt;' Obs vs Exp by Industry'!$H106,"A",' Obs vs Exp by Industry'!$C106&gt;' Obs vs Exp by Industry'!$H106,"W",' Obs vs Exp by Industry'!$C106&lt;=' Obs vs Exp by Industry'!$H106," ")</f>
        <v xml:space="preserve"> </v>
      </c>
      <c r="K42" s="7" t="str">
        <f>_xlfn.IFS(' Obs vs Exp by Industry'!$D107&gt;' Obs vs Exp by Industry'!$H107,"A",' Obs vs Exp by Industry'!$C107&gt;' Obs vs Exp by Industry'!$H107,"W",' Obs vs Exp by Industry'!$C107&lt;=' Obs vs Exp by Industry'!$H107," ")</f>
        <v>W</v>
      </c>
      <c r="L42" s="7" t="str">
        <f>_xlfn.IFS(' Obs vs Exp by Industry'!$D108&gt;' Obs vs Exp by Industry'!$H108,"A",' Obs vs Exp by Industry'!$C108&gt;' Obs vs Exp by Industry'!$H108,"W",' Obs vs Exp by Industry'!$C108&lt;=' Obs vs Exp by Industry'!$H108," ")</f>
        <v xml:space="preserve"> </v>
      </c>
      <c r="M42" s="7" t="str">
        <f>_xlfn.IFS(' Obs vs Exp by Industry'!$D109&gt;' Obs vs Exp by Industry'!$H109,"A",' Obs vs Exp by Industry'!$C109&gt;' Obs vs Exp by Industry'!$H109,"W",' Obs vs Exp by Industry'!$C109&lt;=' Obs vs Exp by Industry'!$H109," ")</f>
        <v xml:space="preserve"> </v>
      </c>
    </row>
    <row r="43" spans="1:13" ht="15" customHeight="1" x14ac:dyDescent="0.35">
      <c r="A43" s="9" t="s">
        <v>125</v>
      </c>
      <c r="B43" s="7" t="str">
        <f>_xlfn.IFS(' Obs vs Exp by Industry'!$D110&gt;' Obs vs Exp by Industry'!$H110,"A",' Obs vs Exp by Industry'!$C110&gt;' Obs vs Exp by Industry'!$H110,"W",' Obs vs Exp by Industry'!$C110&lt;=' Obs vs Exp by Industry'!$H110," ")</f>
        <v xml:space="preserve"> </v>
      </c>
      <c r="C43" s="7" t="str">
        <f>_xlfn.IFS(' Obs vs Exp by Industry'!$D111&gt;' Obs vs Exp by Industry'!$H111,"A",' Obs vs Exp by Industry'!$C111&gt;' Obs vs Exp by Industry'!$H111,"W",' Obs vs Exp by Industry'!$C111&lt;=' Obs vs Exp by Industry'!$H111," ")</f>
        <v xml:space="preserve"> </v>
      </c>
      <c r="D43" s="7" t="str">
        <f>_xlfn.IFS(' Obs vs Exp by Industry'!$D112&gt;' Obs vs Exp by Industry'!$H112,"A",' Obs vs Exp by Industry'!$C112&gt;' Obs vs Exp by Industry'!$H112,"W",' Obs vs Exp by Industry'!$C112&lt;=' Obs vs Exp by Industry'!$H112," ")</f>
        <v xml:space="preserve"> </v>
      </c>
      <c r="E43" s="7" t="str">
        <f>_xlfn.IFS(' Obs vs Exp by Industry'!$D113&gt;' Obs vs Exp by Industry'!$H113,"A",' Obs vs Exp by Industry'!$C113&gt;' Obs vs Exp by Industry'!$H113,"W",' Obs vs Exp by Industry'!$C113&lt;=' Obs vs Exp by Industry'!$H113," ")</f>
        <v xml:space="preserve"> </v>
      </c>
      <c r="F43" s="7" t="str">
        <f>_xlfn.IFS(' Obs vs Exp by Industry'!$D114&gt;' Obs vs Exp by Industry'!$H114,"A",' Obs vs Exp by Industry'!$C114&gt;' Obs vs Exp by Industry'!$H114,"W",' Obs vs Exp by Industry'!$C114&lt;=' Obs vs Exp by Industry'!$H114," ")</f>
        <v xml:space="preserve"> </v>
      </c>
      <c r="G43" s="7" t="str">
        <f>_xlfn.IFS(' Obs vs Exp by Industry'!$D115&gt;' Obs vs Exp by Industry'!$H115,"A",' Obs vs Exp by Industry'!$C115&gt;' Obs vs Exp by Industry'!$H115,"W",' Obs vs Exp by Industry'!$C115&lt;=' Obs vs Exp by Industry'!$H115," ")</f>
        <v xml:space="preserve"> </v>
      </c>
      <c r="H43" s="7" t="str">
        <f>_xlfn.IFS(' Obs vs Exp by Industry'!$D116&gt;' Obs vs Exp by Industry'!$H116,"A",' Obs vs Exp by Industry'!$C116&gt;' Obs vs Exp by Industry'!$H116,"W",' Obs vs Exp by Industry'!$C116&lt;=' Obs vs Exp by Industry'!$H116," ")</f>
        <v>W</v>
      </c>
      <c r="I43" s="7" t="str">
        <f>_xlfn.IFS(' Obs vs Exp by Industry'!$D117&gt;' Obs vs Exp by Industry'!$H117,"A",' Obs vs Exp by Industry'!$C117&gt;' Obs vs Exp by Industry'!$H117,"W",' Obs vs Exp by Industry'!$C117&lt;=' Obs vs Exp by Industry'!$H117," ")</f>
        <v xml:space="preserve"> </v>
      </c>
      <c r="J43" s="7" t="str">
        <f>_xlfn.IFS(' Obs vs Exp by Industry'!$D118&gt;' Obs vs Exp by Industry'!$H118,"A",' Obs vs Exp by Industry'!$C118&gt;' Obs vs Exp by Industry'!$H118,"W",' Obs vs Exp by Industry'!$C118&lt;=' Obs vs Exp by Industry'!$H118," ")</f>
        <v xml:space="preserve"> </v>
      </c>
      <c r="K43" s="7" t="str">
        <f>_xlfn.IFS(' Obs vs Exp by Industry'!$D119&gt;' Obs vs Exp by Industry'!$H119,"A",' Obs vs Exp by Industry'!$C119&gt;' Obs vs Exp by Industry'!$H119,"W",' Obs vs Exp by Industry'!$C119&lt;=' Obs vs Exp by Industry'!$H119," ")</f>
        <v>W</v>
      </c>
      <c r="L43" s="7" t="str">
        <f>_xlfn.IFS(' Obs vs Exp by Industry'!$D120&gt;' Obs vs Exp by Industry'!$H120,"A",' Obs vs Exp by Industry'!$C120&gt;' Obs vs Exp by Industry'!$H120,"W",' Obs vs Exp by Industry'!$C120&lt;=' Obs vs Exp by Industry'!$H120," ")</f>
        <v>W</v>
      </c>
      <c r="M43" s="7" t="str">
        <f>_xlfn.IFS(' Obs vs Exp by Industry'!$D121&gt;' Obs vs Exp by Industry'!$H121,"A",' Obs vs Exp by Industry'!$C121&gt;' Obs vs Exp by Industry'!$H121,"W",' Obs vs Exp by Industry'!$C121&lt;=' Obs vs Exp by Industry'!$H121," ")</f>
        <v xml:space="preserve"> </v>
      </c>
    </row>
    <row r="44" spans="1:13" ht="15" customHeight="1" x14ac:dyDescent="0.35">
      <c r="A44" s="9" t="s">
        <v>126</v>
      </c>
      <c r="B44" s="7" t="str">
        <f>_xlfn.IFS(' Obs vs Exp by Industry'!$D122&gt;' Obs vs Exp by Industry'!$H122,"A",' Obs vs Exp by Industry'!$C122&gt;' Obs vs Exp by Industry'!$H122,"W",' Obs vs Exp by Industry'!$C122&lt;=' Obs vs Exp by Industry'!$H122," ")</f>
        <v xml:space="preserve"> </v>
      </c>
      <c r="C44" s="7" t="str">
        <f>_xlfn.IFS(' Obs vs Exp by Industry'!$D123&gt;' Obs vs Exp by Industry'!$H123,"A",' Obs vs Exp by Industry'!$C123&gt;' Obs vs Exp by Industry'!$H123,"W",' Obs vs Exp by Industry'!$C123&lt;=' Obs vs Exp by Industry'!$H123," ")</f>
        <v xml:space="preserve"> </v>
      </c>
      <c r="D44" s="7" t="str">
        <f>_xlfn.IFS(' Obs vs Exp by Industry'!$D124&gt;' Obs vs Exp by Industry'!$H124,"A",' Obs vs Exp by Industry'!$C124&gt;' Obs vs Exp by Industry'!$H124,"W",' Obs vs Exp by Industry'!$C124&lt;=' Obs vs Exp by Industry'!$H124," ")</f>
        <v xml:space="preserve"> </v>
      </c>
      <c r="E44" s="7" t="str">
        <f>_xlfn.IFS(' Obs vs Exp by Industry'!$D125&gt;' Obs vs Exp by Industry'!$H125,"A",' Obs vs Exp by Industry'!$C125&gt;' Obs vs Exp by Industry'!$H125,"W",' Obs vs Exp by Industry'!$C125&lt;=' Obs vs Exp by Industry'!$H125," ")</f>
        <v xml:space="preserve"> </v>
      </c>
      <c r="F44" s="7" t="str">
        <f>_xlfn.IFS(' Obs vs Exp by Industry'!$D126&gt;' Obs vs Exp by Industry'!$H126,"A",' Obs vs Exp by Industry'!$C126&gt;' Obs vs Exp by Industry'!$H126,"W",' Obs vs Exp by Industry'!$C126&lt;=' Obs vs Exp by Industry'!$H126," ")</f>
        <v xml:space="preserve"> </v>
      </c>
      <c r="G44" s="7" t="str">
        <f>_xlfn.IFS(' Obs vs Exp by Industry'!$D127&gt;' Obs vs Exp by Industry'!$H127,"A",' Obs vs Exp by Industry'!$C127&gt;' Obs vs Exp by Industry'!$H127,"W",' Obs vs Exp by Industry'!$C127&lt;=' Obs vs Exp by Industry'!$H127," ")</f>
        <v xml:space="preserve"> </v>
      </c>
      <c r="H44" s="7" t="str">
        <f>_xlfn.IFS(' Obs vs Exp by Industry'!$D128&gt;' Obs vs Exp by Industry'!$H128,"A",' Obs vs Exp by Industry'!$C128&gt;' Obs vs Exp by Industry'!$H128,"W",' Obs vs Exp by Industry'!$C128&lt;=' Obs vs Exp by Industry'!$H128," ")</f>
        <v>W</v>
      </c>
      <c r="I44" s="7" t="str">
        <f>_xlfn.IFS(' Obs vs Exp by Industry'!$D129&gt;' Obs vs Exp by Industry'!$H129,"A",' Obs vs Exp by Industry'!$C129&gt;' Obs vs Exp by Industry'!$H129,"W",' Obs vs Exp by Industry'!$C129&lt;=' Obs vs Exp by Industry'!$H129," ")</f>
        <v>W</v>
      </c>
      <c r="J44" s="7" t="str">
        <f>_xlfn.IFS(' Obs vs Exp by Industry'!$D130&gt;' Obs vs Exp by Industry'!$H130,"A",' Obs vs Exp by Industry'!$C130&gt;' Obs vs Exp by Industry'!$H130,"W",' Obs vs Exp by Industry'!$C130&lt;=' Obs vs Exp by Industry'!$H130," ")</f>
        <v>W</v>
      </c>
      <c r="K44" s="7" t="str">
        <f>_xlfn.IFS(' Obs vs Exp by Industry'!$D131&gt;' Obs vs Exp by Industry'!$H131,"A",' Obs vs Exp by Industry'!$C131&gt;' Obs vs Exp by Industry'!$H131,"W",' Obs vs Exp by Industry'!$C131&lt;=' Obs vs Exp by Industry'!$H131," ")</f>
        <v>A</v>
      </c>
      <c r="L44" s="7" t="str">
        <f>_xlfn.IFS(' Obs vs Exp by Industry'!$D132&gt;' Obs vs Exp by Industry'!$H132,"A",' Obs vs Exp by Industry'!$C132&gt;' Obs vs Exp by Industry'!$H132,"W",' Obs vs Exp by Industry'!$C132&lt;=' Obs vs Exp by Industry'!$H132," ")</f>
        <v>A</v>
      </c>
      <c r="M44" s="7" t="str">
        <f>_xlfn.IFS(' Obs vs Exp by Industry'!$D133&gt;' Obs vs Exp by Industry'!$H133,"A",' Obs vs Exp by Industry'!$C133&gt;' Obs vs Exp by Industry'!$H133,"W",' Obs vs Exp by Industry'!$C133&lt;=' Obs vs Exp by Industry'!$H133," ")</f>
        <v xml:space="preserve"> </v>
      </c>
    </row>
    <row r="45" spans="1:13" ht="15" customHeight="1" x14ac:dyDescent="0.35">
      <c r="A45" s="9" t="s">
        <v>127</v>
      </c>
      <c r="B45" s="7" t="str">
        <f>_xlfn.IFS(' Obs vs Exp by Industry'!$D134&gt;' Obs vs Exp by Industry'!$H134,"A",' Obs vs Exp by Industry'!$C134&gt;' Obs vs Exp by Industry'!$H134,"W",' Obs vs Exp by Industry'!$C134&lt;=' Obs vs Exp by Industry'!$H134," ")</f>
        <v>W</v>
      </c>
      <c r="C45" s="7" t="str">
        <f>_xlfn.IFS(' Obs vs Exp by Industry'!$D135&gt;' Obs vs Exp by Industry'!$H135,"A",' Obs vs Exp by Industry'!$C135&gt;' Obs vs Exp by Industry'!$H135,"W",' Obs vs Exp by Industry'!$C135&lt;=' Obs vs Exp by Industry'!$H135," ")</f>
        <v xml:space="preserve"> </v>
      </c>
      <c r="D45" s="7" t="str">
        <f>_xlfn.IFS(' Obs vs Exp by Industry'!$D136&gt;' Obs vs Exp by Industry'!$H136,"A",' Obs vs Exp by Industry'!$C136&gt;' Obs vs Exp by Industry'!$H136,"W",' Obs vs Exp by Industry'!$C136&lt;=' Obs vs Exp by Industry'!$H136," ")</f>
        <v xml:space="preserve"> </v>
      </c>
      <c r="E45" s="7" t="str">
        <f>_xlfn.IFS(' Obs vs Exp by Industry'!$D137&gt;' Obs vs Exp by Industry'!$H137,"A",' Obs vs Exp by Industry'!$C137&gt;' Obs vs Exp by Industry'!$H137,"W",' Obs vs Exp by Industry'!$C137&lt;=' Obs vs Exp by Industry'!$H137," ")</f>
        <v xml:space="preserve"> </v>
      </c>
      <c r="F45" s="7" t="str">
        <f>_xlfn.IFS(' Obs vs Exp by Industry'!$D138&gt;' Obs vs Exp by Industry'!$H138,"A",' Obs vs Exp by Industry'!$C138&gt;' Obs vs Exp by Industry'!$H138,"W",' Obs vs Exp by Industry'!$C138&lt;=' Obs vs Exp by Industry'!$H138," ")</f>
        <v xml:space="preserve"> </v>
      </c>
      <c r="G45" s="7" t="str">
        <f>_xlfn.IFS(' Obs vs Exp by Industry'!$D139&gt;' Obs vs Exp by Industry'!$H139,"A",' Obs vs Exp by Industry'!$C139&gt;' Obs vs Exp by Industry'!$H139,"W",' Obs vs Exp by Industry'!$C139&lt;=' Obs vs Exp by Industry'!$H139," ")</f>
        <v xml:space="preserve"> </v>
      </c>
      <c r="H45" s="7" t="str">
        <f>_xlfn.IFS(' Obs vs Exp by Industry'!$D140&gt;' Obs vs Exp by Industry'!$H140,"A",' Obs vs Exp by Industry'!$C140&gt;' Obs vs Exp by Industry'!$H140,"W",' Obs vs Exp by Industry'!$C140&lt;=' Obs vs Exp by Industry'!$H140," ")</f>
        <v xml:space="preserve"> </v>
      </c>
      <c r="I45" s="7" t="str">
        <f>_xlfn.IFS(' Obs vs Exp by Industry'!$D141&gt;' Obs vs Exp by Industry'!$H141,"A",' Obs vs Exp by Industry'!$C141&gt;' Obs vs Exp by Industry'!$H141,"W",' Obs vs Exp by Industry'!$C141&lt;=' Obs vs Exp by Industry'!$H141," ")</f>
        <v>W</v>
      </c>
      <c r="J45" s="7" t="str">
        <f>_xlfn.IFS(' Obs vs Exp by Industry'!$D142&gt;' Obs vs Exp by Industry'!$H142,"A",' Obs vs Exp by Industry'!$C142&gt;' Obs vs Exp by Industry'!$H142,"W",' Obs vs Exp by Industry'!$C142&lt;=' Obs vs Exp by Industry'!$H142," ")</f>
        <v>W</v>
      </c>
      <c r="K45" s="7" t="str">
        <f>_xlfn.IFS(' Obs vs Exp by Industry'!$D143&gt;' Obs vs Exp by Industry'!$H143,"A",' Obs vs Exp by Industry'!$C143&gt;' Obs vs Exp by Industry'!$H143,"W",' Obs vs Exp by Industry'!$C143&lt;=' Obs vs Exp by Industry'!$H143," ")</f>
        <v>W</v>
      </c>
      <c r="L45" s="7" t="str">
        <f>_xlfn.IFS(' Obs vs Exp by Industry'!$D144&gt;' Obs vs Exp by Industry'!$H144,"A",' Obs vs Exp by Industry'!$C144&gt;' Obs vs Exp by Industry'!$H144,"W",' Obs vs Exp by Industry'!$C144&lt;=' Obs vs Exp by Industry'!$H144," ")</f>
        <v xml:space="preserve"> </v>
      </c>
      <c r="M45" s="7" t="str">
        <f>_xlfn.IFS(' Obs vs Exp by Industry'!$D145&gt;' Obs vs Exp by Industry'!$H145,"A",' Obs vs Exp by Industry'!$C145&gt;' Obs vs Exp by Industry'!$H145,"W",' Obs vs Exp by Industry'!$C145&lt;=' Obs vs Exp by Industry'!$H145," ")</f>
        <v xml:space="preserve"> </v>
      </c>
    </row>
    <row r="46" spans="1:13" ht="15" customHeight="1" x14ac:dyDescent="0.35">
      <c r="A46" s="20" t="s">
        <v>128</v>
      </c>
      <c r="B46" s="11" t="str">
        <f>_xlfn.IFS(' Obs vs Exp by Industry'!$D146&gt;' Obs vs Exp by Industry'!$H146,"A",' Obs vs Exp by Industry'!$C146&gt;' Obs vs Exp by Industry'!$H146,"W",' Obs vs Exp by Industry'!$C146&lt;=' Obs vs Exp by Industry'!$H146," ")</f>
        <v>W</v>
      </c>
      <c r="C46" s="11" t="str">
        <f>_xlfn.IFS(' Obs vs Exp by Industry'!$D147&gt;' Obs vs Exp by Industry'!$H147,"A",' Obs vs Exp by Industry'!$C147&gt;' Obs vs Exp by Industry'!$H147,"W",' Obs vs Exp by Industry'!$C147&lt;=' Obs vs Exp by Industry'!$H147," ")</f>
        <v>W</v>
      </c>
      <c r="D46" s="11" t="str">
        <f>_xlfn.IFS(' Obs vs Exp by Industry'!$D148&gt;' Obs vs Exp by Industry'!$H148,"A",' Obs vs Exp by Industry'!$C148&gt;' Obs vs Exp by Industry'!$H148,"W",' Obs vs Exp by Industry'!$C148&lt;=' Obs vs Exp by Industry'!$H148," ")</f>
        <v>W</v>
      </c>
      <c r="E46" s="11" t="str">
        <f>_xlfn.IFS(' Obs vs Exp by Industry'!$D149&gt;' Obs vs Exp by Industry'!$H149,"A",' Obs vs Exp by Industry'!$C149&gt;' Obs vs Exp by Industry'!$H149,"W",' Obs vs Exp by Industry'!$C149&lt;=' Obs vs Exp by Industry'!$H149," ")</f>
        <v xml:space="preserve"> </v>
      </c>
      <c r="F46" s="11" t="str">
        <f>_xlfn.IFS(' Obs vs Exp by Industry'!$D150&gt;' Obs vs Exp by Industry'!$H150,"A",' Obs vs Exp by Industry'!$C150&gt;' Obs vs Exp by Industry'!$H150,"W",' Obs vs Exp by Industry'!$C150&lt;=' Obs vs Exp by Industry'!$H150," ")</f>
        <v xml:space="preserve"> </v>
      </c>
      <c r="G46" s="11" t="str">
        <f>_xlfn.IFS(' Obs vs Exp by Industry'!$D151&gt;' Obs vs Exp by Industry'!$H151,"A",' Obs vs Exp by Industry'!$C151&gt;' Obs vs Exp by Industry'!$H151,"W",' Obs vs Exp by Industry'!$C151&lt;=' Obs vs Exp by Industry'!$H151," ")</f>
        <v xml:space="preserve"> </v>
      </c>
      <c r="H46" s="11" t="str">
        <f>_xlfn.IFS(' Obs vs Exp by Industry'!$D152&gt;' Obs vs Exp by Industry'!$H152,"A",' Obs vs Exp by Industry'!$C152&gt;' Obs vs Exp by Industry'!$H152,"W",' Obs vs Exp by Industry'!$C152&lt;=' Obs vs Exp by Industry'!$H152," ")</f>
        <v xml:space="preserve"> </v>
      </c>
      <c r="I46" s="11" t="str">
        <f>_xlfn.IFS(' Obs vs Exp by Industry'!$D153&gt;' Obs vs Exp by Industry'!$H153,"A",' Obs vs Exp by Industry'!$C153&gt;' Obs vs Exp by Industry'!$H153,"W",' Obs vs Exp by Industry'!$C153&lt;=' Obs vs Exp by Industry'!$H153," ")</f>
        <v xml:space="preserve"> </v>
      </c>
      <c r="J46" s="11" t="str">
        <f>_xlfn.IFS(' Obs vs Exp by Industry'!$D154&gt;' Obs vs Exp by Industry'!$H154,"A",' Obs vs Exp by Industry'!$C154&gt;' Obs vs Exp by Industry'!$H154,"W",' Obs vs Exp by Industry'!$C154&lt;=' Obs vs Exp by Industry'!$H154," ")</f>
        <v xml:space="preserve"> </v>
      </c>
      <c r="K46" s="11" t="str">
        <f>_xlfn.IFS(' Obs vs Exp by Industry'!$D155&gt;' Obs vs Exp by Industry'!$H155,"A",' Obs vs Exp by Industry'!$C155&gt;' Obs vs Exp by Industry'!$H155,"W",' Obs vs Exp by Industry'!$C155&lt;=' Obs vs Exp by Industry'!$H155," ")</f>
        <v xml:space="preserve"> </v>
      </c>
      <c r="L46" s="11" t="str">
        <f>_xlfn.IFS(' Obs vs Exp by Industry'!$D156&gt;' Obs vs Exp by Industry'!$H156,"A",' Obs vs Exp by Industry'!$C156&gt;' Obs vs Exp by Industry'!$H156,"W",' Obs vs Exp by Industry'!$C156&lt;=' Obs vs Exp by Industry'!$H156," ")</f>
        <v xml:space="preserve"> </v>
      </c>
      <c r="M46" s="11" t="str">
        <f>_xlfn.IFS(' Obs vs Exp by Industry'!$D157&gt;' Obs vs Exp by Industry'!$H157,"A",' Obs vs Exp by Industry'!$C157&gt;' Obs vs Exp by Industry'!$H157,"W",' Obs vs Exp by Industry'!$C157&lt;=' Obs vs Exp by Industry'!$H157," ")</f>
        <v xml:space="preserve"> </v>
      </c>
    </row>
  </sheetData>
  <conditionalFormatting sqref="B2:C2">
    <cfRule type="cellIs" dxfId="1129" priority="1071" operator="equal">
      <formula>" "</formula>
    </cfRule>
    <cfRule type="cellIs" dxfId="1128" priority="1072" operator="equal">
      <formula>"W"</formula>
    </cfRule>
    <cfRule type="cellIs" dxfId="1127" priority="1073" operator="equal">
      <formula>"A"</formula>
    </cfRule>
  </conditionalFormatting>
  <conditionalFormatting sqref="O5">
    <cfRule type="cellIs" dxfId="1126" priority="1062" operator="equal">
      <formula>" "</formula>
    </cfRule>
    <cfRule type="cellIs" dxfId="1125" priority="1063" operator="equal">
      <formula>"W"</formula>
    </cfRule>
    <cfRule type="cellIs" dxfId="1124" priority="1064" operator="equal">
      <formula>"A"</formula>
    </cfRule>
  </conditionalFormatting>
  <conditionalFormatting sqref="D2">
    <cfRule type="cellIs" dxfId="1123" priority="1068" operator="equal">
      <formula>" "</formula>
    </cfRule>
    <cfRule type="cellIs" dxfId="1122" priority="1069" operator="equal">
      <formula>"W"</formula>
    </cfRule>
    <cfRule type="cellIs" dxfId="1121" priority="1070" operator="equal">
      <formula>"A"</formula>
    </cfRule>
  </conditionalFormatting>
  <conditionalFormatting sqref="O7">
    <cfRule type="cellIs" dxfId="1120" priority="1065" operator="equal">
      <formula>" "</formula>
    </cfRule>
    <cfRule type="cellIs" dxfId="1119" priority="1066" operator="equal">
      <formula>"W"</formula>
    </cfRule>
    <cfRule type="cellIs" dxfId="1118" priority="1067" operator="equal">
      <formula>"A"</formula>
    </cfRule>
  </conditionalFormatting>
  <conditionalFormatting sqref="O9">
    <cfRule type="cellIs" dxfId="1117" priority="1059" operator="equal">
      <formula>" "</formula>
    </cfRule>
    <cfRule type="cellIs" dxfId="1116" priority="1060" operator="equal">
      <formula>"W"</formula>
    </cfRule>
    <cfRule type="cellIs" dxfId="1115" priority="1061" operator="equal">
      <formula>"A"</formula>
    </cfRule>
  </conditionalFormatting>
  <conditionalFormatting sqref="B4">
    <cfRule type="cellIs" dxfId="1114" priority="1056" operator="equal">
      <formula>" "</formula>
    </cfRule>
    <cfRule type="cellIs" dxfId="1113" priority="1057" operator="equal">
      <formula>"W"</formula>
    </cfRule>
    <cfRule type="cellIs" dxfId="1112" priority="1058" operator="equal">
      <formula>"A"</formula>
    </cfRule>
  </conditionalFormatting>
  <conditionalFormatting sqref="B5">
    <cfRule type="cellIs" dxfId="1111" priority="1053" operator="equal">
      <formula>" "</formula>
    </cfRule>
    <cfRule type="cellIs" dxfId="1110" priority="1054" operator="equal">
      <formula>"W"</formula>
    </cfRule>
    <cfRule type="cellIs" dxfId="1109" priority="1055" operator="equal">
      <formula>"A"</formula>
    </cfRule>
  </conditionalFormatting>
  <conditionalFormatting sqref="C4:D4">
    <cfRule type="cellIs" dxfId="1108" priority="1050" operator="equal">
      <formula>" "</formula>
    </cfRule>
    <cfRule type="cellIs" dxfId="1107" priority="1051" operator="equal">
      <formula>"W"</formula>
    </cfRule>
    <cfRule type="cellIs" dxfId="1106" priority="1052" operator="equal">
      <formula>"A"</formula>
    </cfRule>
  </conditionalFormatting>
  <conditionalFormatting sqref="C5:D5">
    <cfRule type="cellIs" dxfId="1105" priority="1047" operator="equal">
      <formula>" "</formula>
    </cfRule>
    <cfRule type="cellIs" dxfId="1104" priority="1048" operator="equal">
      <formula>"W"</formula>
    </cfRule>
    <cfRule type="cellIs" dxfId="1103" priority="1049" operator="equal">
      <formula>"A"</formula>
    </cfRule>
  </conditionalFormatting>
  <conditionalFormatting sqref="E2">
    <cfRule type="cellIs" dxfId="1102" priority="1044" operator="equal">
      <formula>" "</formula>
    </cfRule>
    <cfRule type="cellIs" dxfId="1101" priority="1045" operator="equal">
      <formula>"W"</formula>
    </cfRule>
    <cfRule type="cellIs" dxfId="1100" priority="1046" operator="equal">
      <formula>"A"</formula>
    </cfRule>
  </conditionalFormatting>
  <conditionalFormatting sqref="E4">
    <cfRule type="cellIs" dxfId="1099" priority="1041" operator="equal">
      <formula>" "</formula>
    </cfRule>
    <cfRule type="cellIs" dxfId="1098" priority="1042" operator="equal">
      <formula>"W"</formula>
    </cfRule>
    <cfRule type="cellIs" dxfId="1097" priority="1043" operator="equal">
      <formula>"A"</formula>
    </cfRule>
  </conditionalFormatting>
  <conditionalFormatting sqref="E5">
    <cfRule type="cellIs" dxfId="1096" priority="1038" operator="equal">
      <formula>" "</formula>
    </cfRule>
    <cfRule type="cellIs" dxfId="1095" priority="1039" operator="equal">
      <formula>"W"</formula>
    </cfRule>
    <cfRule type="cellIs" dxfId="1094" priority="1040" operator="equal">
      <formula>"A"</formula>
    </cfRule>
  </conditionalFormatting>
  <conditionalFormatting sqref="B7:E10">
    <cfRule type="cellIs" dxfId="1093" priority="1033" operator="equal">
      <formula>" "</formula>
    </cfRule>
    <cfRule type="cellIs" dxfId="1092" priority="1034" operator="equal">
      <formula>"W"</formula>
    </cfRule>
    <cfRule type="cellIs" dxfId="1091" priority="1035" operator="equal">
      <formula>"A"</formula>
    </cfRule>
  </conditionalFormatting>
  <conditionalFormatting sqref="B12:E13">
    <cfRule type="cellIs" dxfId="1090" priority="1030" operator="equal">
      <formula>" "</formula>
    </cfRule>
    <cfRule type="cellIs" dxfId="1089" priority="1031" operator="equal">
      <formula>"W"</formula>
    </cfRule>
    <cfRule type="cellIs" dxfId="1088" priority="1032" operator="equal">
      <formula>"A"</formula>
    </cfRule>
  </conditionalFormatting>
  <conditionalFormatting sqref="B14:E14">
    <cfRule type="cellIs" dxfId="1087" priority="1025" operator="equal">
      <formula>" "</formula>
    </cfRule>
    <cfRule type="cellIs" dxfId="1086" priority="1026" operator="equal">
      <formula>"W"</formula>
    </cfRule>
    <cfRule type="cellIs" dxfId="1085" priority="1027" operator="equal">
      <formula>"A"</formula>
    </cfRule>
  </conditionalFormatting>
  <conditionalFormatting sqref="B15:E15">
    <cfRule type="cellIs" dxfId="1084" priority="1020" operator="equal">
      <formula>" "</formula>
    </cfRule>
    <cfRule type="cellIs" dxfId="1083" priority="1021" operator="equal">
      <formula>"W"</formula>
    </cfRule>
    <cfRule type="cellIs" dxfId="1082" priority="1022" operator="equal">
      <formula>"A"</formula>
    </cfRule>
  </conditionalFormatting>
  <conditionalFormatting sqref="B16:E16">
    <cfRule type="cellIs" dxfId="1081" priority="1015" operator="equal">
      <formula>" "</formula>
    </cfRule>
    <cfRule type="cellIs" dxfId="1080" priority="1016" operator="equal">
      <formula>"W"</formula>
    </cfRule>
    <cfRule type="cellIs" dxfId="1079" priority="1017" operator="equal">
      <formula>"A"</formula>
    </cfRule>
  </conditionalFormatting>
  <conditionalFormatting sqref="B17:E17">
    <cfRule type="cellIs" dxfId="1078" priority="1010" operator="equal">
      <formula>" "</formula>
    </cfRule>
    <cfRule type="cellIs" dxfId="1077" priority="1011" operator="equal">
      <formula>"W"</formula>
    </cfRule>
    <cfRule type="cellIs" dxfId="1076" priority="1012" operator="equal">
      <formula>"A"</formula>
    </cfRule>
  </conditionalFormatting>
  <conditionalFormatting sqref="B18:E18">
    <cfRule type="cellIs" dxfId="1075" priority="1005" operator="equal">
      <formula>" "</formula>
    </cfRule>
    <cfRule type="cellIs" dxfId="1074" priority="1006" operator="equal">
      <formula>"W"</formula>
    </cfRule>
    <cfRule type="cellIs" dxfId="1073" priority="1007" operator="equal">
      <formula>"A"</formula>
    </cfRule>
  </conditionalFormatting>
  <conditionalFormatting sqref="B19:E19">
    <cfRule type="cellIs" dxfId="1072" priority="1000" operator="equal">
      <formula>" "</formula>
    </cfRule>
    <cfRule type="cellIs" dxfId="1071" priority="1001" operator="equal">
      <formula>"W"</formula>
    </cfRule>
    <cfRule type="cellIs" dxfId="1070" priority="1002" operator="equal">
      <formula>"A"</formula>
    </cfRule>
  </conditionalFormatting>
  <conditionalFormatting sqref="B20:E20">
    <cfRule type="cellIs" dxfId="1069" priority="995" operator="equal">
      <formula>" "</formula>
    </cfRule>
    <cfRule type="cellIs" dxfId="1068" priority="996" operator="equal">
      <formula>"W"</formula>
    </cfRule>
    <cfRule type="cellIs" dxfId="1067" priority="997" operator="equal">
      <formula>"A"</formula>
    </cfRule>
  </conditionalFormatting>
  <conditionalFormatting sqref="B21:E21">
    <cfRule type="cellIs" dxfId="1066" priority="990" operator="equal">
      <formula>" "</formula>
    </cfRule>
    <cfRule type="cellIs" dxfId="1065" priority="991" operator="equal">
      <formula>"W"</formula>
    </cfRule>
    <cfRule type="cellIs" dxfId="1064" priority="992" operator="equal">
      <formula>"A"</formula>
    </cfRule>
  </conditionalFormatting>
  <conditionalFormatting sqref="B23:E23">
    <cfRule type="cellIs" dxfId="1063" priority="975" operator="equal">
      <formula>" "</formula>
    </cfRule>
    <cfRule type="cellIs" dxfId="1062" priority="976" operator="equal">
      <formula>"W"</formula>
    </cfRule>
    <cfRule type="cellIs" dxfId="1061" priority="977" operator="equal">
      <formula>"A"</formula>
    </cfRule>
  </conditionalFormatting>
  <conditionalFormatting sqref="B24:E24">
    <cfRule type="cellIs" dxfId="1060" priority="970" operator="equal">
      <formula>" "</formula>
    </cfRule>
    <cfRule type="cellIs" dxfId="1059" priority="971" operator="equal">
      <formula>"W"</formula>
    </cfRule>
    <cfRule type="cellIs" dxfId="1058" priority="972" operator="equal">
      <formula>"A"</formula>
    </cfRule>
  </conditionalFormatting>
  <conditionalFormatting sqref="B25:E25">
    <cfRule type="cellIs" dxfId="1057" priority="965" operator="equal">
      <formula>" "</formula>
    </cfRule>
    <cfRule type="cellIs" dxfId="1056" priority="966" operator="equal">
      <formula>"W"</formula>
    </cfRule>
    <cfRule type="cellIs" dxfId="1055" priority="967" operator="equal">
      <formula>"A"</formula>
    </cfRule>
  </conditionalFormatting>
  <conditionalFormatting sqref="B26:E26">
    <cfRule type="cellIs" dxfId="1054" priority="960" operator="equal">
      <formula>" "</formula>
    </cfRule>
    <cfRule type="cellIs" dxfId="1053" priority="961" operator="equal">
      <formula>"W"</formula>
    </cfRule>
    <cfRule type="cellIs" dxfId="1052" priority="962" operator="equal">
      <formula>"A"</formula>
    </cfRule>
  </conditionalFormatting>
  <conditionalFormatting sqref="B27:E27">
    <cfRule type="cellIs" dxfId="1051" priority="955" operator="equal">
      <formula>" "</formula>
    </cfRule>
    <cfRule type="cellIs" dxfId="1050" priority="956" operator="equal">
      <formula>"W"</formula>
    </cfRule>
    <cfRule type="cellIs" dxfId="1049" priority="957" operator="equal">
      <formula>"A"</formula>
    </cfRule>
  </conditionalFormatting>
  <conditionalFormatting sqref="B28:E28">
    <cfRule type="cellIs" dxfId="1048" priority="950" operator="equal">
      <formula>" "</formula>
    </cfRule>
    <cfRule type="cellIs" dxfId="1047" priority="951" operator="equal">
      <formula>"W"</formula>
    </cfRule>
    <cfRule type="cellIs" dxfId="1046" priority="952" operator="equal">
      <formula>"A"</formula>
    </cfRule>
  </conditionalFormatting>
  <conditionalFormatting sqref="B29:E29">
    <cfRule type="cellIs" dxfId="1045" priority="945" operator="equal">
      <formula>" "</formula>
    </cfRule>
    <cfRule type="cellIs" dxfId="1044" priority="946" operator="equal">
      <formula>"W"</formula>
    </cfRule>
    <cfRule type="cellIs" dxfId="1043" priority="947" operator="equal">
      <formula>"A"</formula>
    </cfRule>
  </conditionalFormatting>
  <conditionalFormatting sqref="B30:E30">
    <cfRule type="cellIs" dxfId="1042" priority="940" operator="equal">
      <formula>" "</formula>
    </cfRule>
    <cfRule type="cellIs" dxfId="1041" priority="941" operator="equal">
      <formula>"W"</formula>
    </cfRule>
    <cfRule type="cellIs" dxfId="1040" priority="942" operator="equal">
      <formula>"A"</formula>
    </cfRule>
  </conditionalFormatting>
  <conditionalFormatting sqref="B31:E31">
    <cfRule type="cellIs" dxfId="1039" priority="935" operator="equal">
      <formula>" "</formula>
    </cfRule>
    <cfRule type="cellIs" dxfId="1038" priority="936" operator="equal">
      <formula>"W"</formula>
    </cfRule>
    <cfRule type="cellIs" dxfId="1037" priority="937" operator="equal">
      <formula>"A"</formula>
    </cfRule>
  </conditionalFormatting>
  <conditionalFormatting sqref="B32:E32">
    <cfRule type="cellIs" dxfId="1036" priority="930" operator="equal">
      <formula>" "</formula>
    </cfRule>
    <cfRule type="cellIs" dxfId="1035" priority="931" operator="equal">
      <formula>"W"</formula>
    </cfRule>
    <cfRule type="cellIs" dxfId="1034" priority="932" operator="equal">
      <formula>"A"</formula>
    </cfRule>
  </conditionalFormatting>
  <conditionalFormatting sqref="B34:E34">
    <cfRule type="cellIs" dxfId="1033" priority="925" operator="equal">
      <formula>" "</formula>
    </cfRule>
    <cfRule type="cellIs" dxfId="1032" priority="926" operator="equal">
      <formula>"W"</formula>
    </cfRule>
    <cfRule type="cellIs" dxfId="1031" priority="927" operator="equal">
      <formula>"A"</formula>
    </cfRule>
  </conditionalFormatting>
  <conditionalFormatting sqref="B35:E35">
    <cfRule type="cellIs" dxfId="1030" priority="920" operator="equal">
      <formula>" "</formula>
    </cfRule>
    <cfRule type="cellIs" dxfId="1029" priority="921" operator="equal">
      <formula>"W"</formula>
    </cfRule>
    <cfRule type="cellIs" dxfId="1028" priority="922" operator="equal">
      <formula>"A"</formula>
    </cfRule>
  </conditionalFormatting>
  <conditionalFormatting sqref="B36:E36">
    <cfRule type="cellIs" dxfId="1027" priority="915" operator="equal">
      <formula>" "</formula>
    </cfRule>
    <cfRule type="cellIs" dxfId="1026" priority="916" operator="equal">
      <formula>"W"</formula>
    </cfRule>
    <cfRule type="cellIs" dxfId="1025" priority="917" operator="equal">
      <formula>"A"</formula>
    </cfRule>
  </conditionalFormatting>
  <conditionalFormatting sqref="B37:E37">
    <cfRule type="cellIs" dxfId="1024" priority="910" operator="equal">
      <formula>" "</formula>
    </cfRule>
    <cfRule type="cellIs" dxfId="1023" priority="911" operator="equal">
      <formula>"W"</formula>
    </cfRule>
    <cfRule type="cellIs" dxfId="1022" priority="912" operator="equal">
      <formula>"A"</formula>
    </cfRule>
  </conditionalFormatting>
  <conditionalFormatting sqref="B38:E38">
    <cfRule type="cellIs" dxfId="1021" priority="905" operator="equal">
      <formula>" "</formula>
    </cfRule>
    <cfRule type="cellIs" dxfId="1020" priority="906" operator="equal">
      <formula>"W"</formula>
    </cfRule>
    <cfRule type="cellIs" dxfId="1019" priority="907" operator="equal">
      <formula>"A"</formula>
    </cfRule>
  </conditionalFormatting>
  <conditionalFormatting sqref="B39:E39">
    <cfRule type="cellIs" dxfId="1018" priority="900" operator="equal">
      <formula>" "</formula>
    </cfRule>
    <cfRule type="cellIs" dxfId="1017" priority="901" operator="equal">
      <formula>"W"</formula>
    </cfRule>
    <cfRule type="cellIs" dxfId="1016" priority="902" operator="equal">
      <formula>"A"</formula>
    </cfRule>
  </conditionalFormatting>
  <conditionalFormatting sqref="B40:E40">
    <cfRule type="cellIs" dxfId="1015" priority="895" operator="equal">
      <formula>" "</formula>
    </cfRule>
    <cfRule type="cellIs" dxfId="1014" priority="896" operator="equal">
      <formula>"W"</formula>
    </cfRule>
    <cfRule type="cellIs" dxfId="1013" priority="897" operator="equal">
      <formula>"A"</formula>
    </cfRule>
  </conditionalFormatting>
  <conditionalFormatting sqref="B41:E41">
    <cfRule type="cellIs" dxfId="1012" priority="890" operator="equal">
      <formula>" "</formula>
    </cfRule>
    <cfRule type="cellIs" dxfId="1011" priority="891" operator="equal">
      <formula>"W"</formula>
    </cfRule>
    <cfRule type="cellIs" dxfId="1010" priority="892" operator="equal">
      <formula>"A"</formula>
    </cfRule>
  </conditionalFormatting>
  <conditionalFormatting sqref="B42:E42">
    <cfRule type="cellIs" dxfId="1009" priority="885" operator="equal">
      <formula>" "</formula>
    </cfRule>
    <cfRule type="cellIs" dxfId="1008" priority="886" operator="equal">
      <formula>"W"</formula>
    </cfRule>
    <cfRule type="cellIs" dxfId="1007" priority="887" operator="equal">
      <formula>"A"</formula>
    </cfRule>
  </conditionalFormatting>
  <conditionalFormatting sqref="B43:E43">
    <cfRule type="cellIs" dxfId="1006" priority="880" operator="equal">
      <formula>" "</formula>
    </cfRule>
    <cfRule type="cellIs" dxfId="1005" priority="881" operator="equal">
      <formula>"W"</formula>
    </cfRule>
    <cfRule type="cellIs" dxfId="1004" priority="882" operator="equal">
      <formula>"A"</formula>
    </cfRule>
  </conditionalFormatting>
  <conditionalFormatting sqref="B44:E44">
    <cfRule type="cellIs" dxfId="1003" priority="875" operator="equal">
      <formula>" "</formula>
    </cfRule>
    <cfRule type="cellIs" dxfId="1002" priority="876" operator="equal">
      <formula>"W"</formula>
    </cfRule>
    <cfRule type="cellIs" dxfId="1001" priority="877" operator="equal">
      <formula>"A"</formula>
    </cfRule>
  </conditionalFormatting>
  <conditionalFormatting sqref="B45:E45">
    <cfRule type="cellIs" dxfId="1000" priority="870" operator="equal">
      <formula>" "</formula>
    </cfRule>
    <cfRule type="cellIs" dxfId="999" priority="871" operator="equal">
      <formula>"W"</formula>
    </cfRule>
    <cfRule type="cellIs" dxfId="998" priority="872" operator="equal">
      <formula>"A"</formula>
    </cfRule>
  </conditionalFormatting>
  <conditionalFormatting sqref="B46:E46">
    <cfRule type="cellIs" dxfId="997" priority="865" operator="equal">
      <formula>" "</formula>
    </cfRule>
    <cfRule type="cellIs" dxfId="996" priority="866" operator="equal">
      <formula>"W"</formula>
    </cfRule>
    <cfRule type="cellIs" dxfId="995" priority="867" operator="equal">
      <formula>"A"</formula>
    </cfRule>
  </conditionalFormatting>
  <conditionalFormatting sqref="F2">
    <cfRule type="cellIs" dxfId="994" priority="862" operator="equal">
      <formula>" "</formula>
    </cfRule>
    <cfRule type="cellIs" dxfId="993" priority="863" operator="equal">
      <formula>"W"</formula>
    </cfRule>
    <cfRule type="cellIs" dxfId="992" priority="864" operator="equal">
      <formula>"A"</formula>
    </cfRule>
  </conditionalFormatting>
  <conditionalFormatting sqref="F4">
    <cfRule type="cellIs" dxfId="991" priority="859" operator="equal">
      <formula>" "</formula>
    </cfRule>
    <cfRule type="cellIs" dxfId="990" priority="860" operator="equal">
      <formula>"W"</formula>
    </cfRule>
    <cfRule type="cellIs" dxfId="989" priority="861" operator="equal">
      <formula>"A"</formula>
    </cfRule>
  </conditionalFormatting>
  <conditionalFormatting sqref="F5">
    <cfRule type="cellIs" dxfId="988" priority="856" operator="equal">
      <formula>" "</formula>
    </cfRule>
    <cfRule type="cellIs" dxfId="987" priority="857" operator="equal">
      <formula>"W"</formula>
    </cfRule>
    <cfRule type="cellIs" dxfId="986" priority="858" operator="equal">
      <formula>"A"</formula>
    </cfRule>
  </conditionalFormatting>
  <conditionalFormatting sqref="F7:F10">
    <cfRule type="cellIs" dxfId="985" priority="853" operator="equal">
      <formula>" "</formula>
    </cfRule>
    <cfRule type="cellIs" dxfId="984" priority="854" operator="equal">
      <formula>"W"</formula>
    </cfRule>
    <cfRule type="cellIs" dxfId="983" priority="855" operator="equal">
      <formula>"A"</formula>
    </cfRule>
  </conditionalFormatting>
  <conditionalFormatting sqref="F12:F13">
    <cfRule type="cellIs" dxfId="982" priority="850" operator="equal">
      <formula>" "</formula>
    </cfRule>
    <cfRule type="cellIs" dxfId="981" priority="851" operator="equal">
      <formula>"W"</formula>
    </cfRule>
    <cfRule type="cellIs" dxfId="980" priority="852" operator="equal">
      <formula>"A"</formula>
    </cfRule>
  </conditionalFormatting>
  <conditionalFormatting sqref="F14">
    <cfRule type="cellIs" dxfId="979" priority="847" operator="equal">
      <formula>" "</formula>
    </cfRule>
    <cfRule type="cellIs" dxfId="978" priority="848" operator="equal">
      <formula>"W"</formula>
    </cfRule>
    <cfRule type="cellIs" dxfId="977" priority="849" operator="equal">
      <formula>"A"</formula>
    </cfRule>
  </conditionalFormatting>
  <conditionalFormatting sqref="F15">
    <cfRule type="cellIs" dxfId="976" priority="844" operator="equal">
      <formula>" "</formula>
    </cfRule>
    <cfRule type="cellIs" dxfId="975" priority="845" operator="equal">
      <formula>"W"</formula>
    </cfRule>
    <cfRule type="cellIs" dxfId="974" priority="846" operator="equal">
      <formula>"A"</formula>
    </cfRule>
  </conditionalFormatting>
  <conditionalFormatting sqref="F16">
    <cfRule type="cellIs" dxfId="973" priority="841" operator="equal">
      <formula>" "</formula>
    </cfRule>
    <cfRule type="cellIs" dxfId="972" priority="842" operator="equal">
      <formula>"W"</formula>
    </cfRule>
    <cfRule type="cellIs" dxfId="971" priority="843" operator="equal">
      <formula>"A"</formula>
    </cfRule>
  </conditionalFormatting>
  <conditionalFormatting sqref="F17">
    <cfRule type="cellIs" dxfId="970" priority="838" operator="equal">
      <formula>" "</formula>
    </cfRule>
    <cfRule type="cellIs" dxfId="969" priority="839" operator="equal">
      <formula>"W"</formula>
    </cfRule>
    <cfRule type="cellIs" dxfId="968" priority="840" operator="equal">
      <formula>"A"</formula>
    </cfRule>
  </conditionalFormatting>
  <conditionalFormatting sqref="F18">
    <cfRule type="cellIs" dxfId="967" priority="835" operator="equal">
      <formula>" "</formula>
    </cfRule>
    <cfRule type="cellIs" dxfId="966" priority="836" operator="equal">
      <formula>"W"</formula>
    </cfRule>
    <cfRule type="cellIs" dxfId="965" priority="837" operator="equal">
      <formula>"A"</formula>
    </cfRule>
  </conditionalFormatting>
  <conditionalFormatting sqref="F19">
    <cfRule type="cellIs" dxfId="964" priority="832" operator="equal">
      <formula>" "</formula>
    </cfRule>
    <cfRule type="cellIs" dxfId="963" priority="833" operator="equal">
      <formula>"W"</formula>
    </cfRule>
    <cfRule type="cellIs" dxfId="962" priority="834" operator="equal">
      <formula>"A"</formula>
    </cfRule>
  </conditionalFormatting>
  <conditionalFormatting sqref="F20">
    <cfRule type="cellIs" dxfId="961" priority="829" operator="equal">
      <formula>" "</formula>
    </cfRule>
    <cfRule type="cellIs" dxfId="960" priority="830" operator="equal">
      <formula>"W"</formula>
    </cfRule>
    <cfRule type="cellIs" dxfId="959" priority="831" operator="equal">
      <formula>"A"</formula>
    </cfRule>
  </conditionalFormatting>
  <conditionalFormatting sqref="F21">
    <cfRule type="cellIs" dxfId="958" priority="826" operator="equal">
      <formula>" "</formula>
    </cfRule>
    <cfRule type="cellIs" dxfId="957" priority="827" operator="equal">
      <formula>"W"</formula>
    </cfRule>
    <cfRule type="cellIs" dxfId="956" priority="828" operator="equal">
      <formula>"A"</formula>
    </cfRule>
  </conditionalFormatting>
  <conditionalFormatting sqref="F23">
    <cfRule type="cellIs" dxfId="955" priority="823" operator="equal">
      <formula>" "</formula>
    </cfRule>
    <cfRule type="cellIs" dxfId="954" priority="824" operator="equal">
      <formula>"W"</formula>
    </cfRule>
    <cfRule type="cellIs" dxfId="953" priority="825" operator="equal">
      <formula>"A"</formula>
    </cfRule>
  </conditionalFormatting>
  <conditionalFormatting sqref="F24">
    <cfRule type="cellIs" dxfId="952" priority="820" operator="equal">
      <formula>" "</formula>
    </cfRule>
    <cfRule type="cellIs" dxfId="951" priority="821" operator="equal">
      <formula>"W"</formula>
    </cfRule>
    <cfRule type="cellIs" dxfId="950" priority="822" operator="equal">
      <formula>"A"</formula>
    </cfRule>
  </conditionalFormatting>
  <conditionalFormatting sqref="F25">
    <cfRule type="cellIs" dxfId="949" priority="817" operator="equal">
      <formula>" "</formula>
    </cfRule>
    <cfRule type="cellIs" dxfId="948" priority="818" operator="equal">
      <formula>"W"</formula>
    </cfRule>
    <cfRule type="cellIs" dxfId="947" priority="819" operator="equal">
      <formula>"A"</formula>
    </cfRule>
  </conditionalFormatting>
  <conditionalFormatting sqref="F26">
    <cfRule type="cellIs" dxfId="946" priority="814" operator="equal">
      <formula>" "</formula>
    </cfRule>
    <cfRule type="cellIs" dxfId="945" priority="815" operator="equal">
      <formula>"W"</formula>
    </cfRule>
    <cfRule type="cellIs" dxfId="944" priority="816" operator="equal">
      <formula>"A"</formula>
    </cfRule>
  </conditionalFormatting>
  <conditionalFormatting sqref="F27">
    <cfRule type="cellIs" dxfId="943" priority="811" operator="equal">
      <formula>" "</formula>
    </cfRule>
    <cfRule type="cellIs" dxfId="942" priority="812" operator="equal">
      <formula>"W"</formula>
    </cfRule>
    <cfRule type="cellIs" dxfId="941" priority="813" operator="equal">
      <formula>"A"</formula>
    </cfRule>
  </conditionalFormatting>
  <conditionalFormatting sqref="F28">
    <cfRule type="cellIs" dxfId="940" priority="808" operator="equal">
      <formula>" "</formula>
    </cfRule>
    <cfRule type="cellIs" dxfId="939" priority="809" operator="equal">
      <formula>"W"</formula>
    </cfRule>
    <cfRule type="cellIs" dxfId="938" priority="810" operator="equal">
      <formula>"A"</formula>
    </cfRule>
  </conditionalFormatting>
  <conditionalFormatting sqref="F29">
    <cfRule type="cellIs" dxfId="937" priority="805" operator="equal">
      <formula>" "</formula>
    </cfRule>
    <cfRule type="cellIs" dxfId="936" priority="806" operator="equal">
      <formula>"W"</formula>
    </cfRule>
    <cfRule type="cellIs" dxfId="935" priority="807" operator="equal">
      <formula>"A"</formula>
    </cfRule>
  </conditionalFormatting>
  <conditionalFormatting sqref="F30">
    <cfRule type="cellIs" dxfId="934" priority="802" operator="equal">
      <formula>" "</formula>
    </cfRule>
    <cfRule type="cellIs" dxfId="933" priority="803" operator="equal">
      <formula>"W"</formula>
    </cfRule>
    <cfRule type="cellIs" dxfId="932" priority="804" operator="equal">
      <formula>"A"</formula>
    </cfRule>
  </conditionalFormatting>
  <conditionalFormatting sqref="F31">
    <cfRule type="cellIs" dxfId="931" priority="799" operator="equal">
      <formula>" "</formula>
    </cfRule>
    <cfRule type="cellIs" dxfId="930" priority="800" operator="equal">
      <formula>"W"</formula>
    </cfRule>
    <cfRule type="cellIs" dxfId="929" priority="801" operator="equal">
      <formula>"A"</formula>
    </cfRule>
  </conditionalFormatting>
  <conditionalFormatting sqref="F32">
    <cfRule type="cellIs" dxfId="928" priority="796" operator="equal">
      <formula>" "</formula>
    </cfRule>
    <cfRule type="cellIs" dxfId="927" priority="797" operator="equal">
      <formula>"W"</formula>
    </cfRule>
    <cfRule type="cellIs" dxfId="926" priority="798" operator="equal">
      <formula>"A"</formula>
    </cfRule>
  </conditionalFormatting>
  <conditionalFormatting sqref="F34">
    <cfRule type="cellIs" dxfId="925" priority="793" operator="equal">
      <formula>" "</formula>
    </cfRule>
    <cfRule type="cellIs" dxfId="924" priority="794" operator="equal">
      <formula>"W"</formula>
    </cfRule>
    <cfRule type="cellIs" dxfId="923" priority="795" operator="equal">
      <formula>"A"</formula>
    </cfRule>
  </conditionalFormatting>
  <conditionalFormatting sqref="F35">
    <cfRule type="cellIs" dxfId="922" priority="790" operator="equal">
      <formula>" "</formula>
    </cfRule>
    <cfRule type="cellIs" dxfId="921" priority="791" operator="equal">
      <formula>"W"</formula>
    </cfRule>
    <cfRule type="cellIs" dxfId="920" priority="792" operator="equal">
      <formula>"A"</formula>
    </cfRule>
  </conditionalFormatting>
  <conditionalFormatting sqref="F36">
    <cfRule type="cellIs" dxfId="919" priority="787" operator="equal">
      <formula>" "</formula>
    </cfRule>
    <cfRule type="cellIs" dxfId="918" priority="788" operator="equal">
      <formula>"W"</formula>
    </cfRule>
    <cfRule type="cellIs" dxfId="917" priority="789" operator="equal">
      <formula>"A"</formula>
    </cfRule>
  </conditionalFormatting>
  <conditionalFormatting sqref="F37">
    <cfRule type="cellIs" dxfId="916" priority="784" operator="equal">
      <formula>" "</formula>
    </cfRule>
    <cfRule type="cellIs" dxfId="915" priority="785" operator="equal">
      <formula>"W"</formula>
    </cfRule>
    <cfRule type="cellIs" dxfId="914" priority="786" operator="equal">
      <formula>"A"</formula>
    </cfRule>
  </conditionalFormatting>
  <conditionalFormatting sqref="F38">
    <cfRule type="cellIs" dxfId="913" priority="781" operator="equal">
      <formula>" "</formula>
    </cfRule>
    <cfRule type="cellIs" dxfId="912" priority="782" operator="equal">
      <formula>"W"</formula>
    </cfRule>
    <cfRule type="cellIs" dxfId="911" priority="783" operator="equal">
      <formula>"A"</formula>
    </cfRule>
  </conditionalFormatting>
  <conditionalFormatting sqref="F39">
    <cfRule type="cellIs" dxfId="910" priority="778" operator="equal">
      <formula>" "</formula>
    </cfRule>
    <cfRule type="cellIs" dxfId="909" priority="779" operator="equal">
      <formula>"W"</formula>
    </cfRule>
    <cfRule type="cellIs" dxfId="908" priority="780" operator="equal">
      <formula>"A"</formula>
    </cfRule>
  </conditionalFormatting>
  <conditionalFormatting sqref="F40">
    <cfRule type="cellIs" dxfId="907" priority="775" operator="equal">
      <formula>" "</formula>
    </cfRule>
    <cfRule type="cellIs" dxfId="906" priority="776" operator="equal">
      <formula>"W"</formula>
    </cfRule>
    <cfRule type="cellIs" dxfId="905" priority="777" operator="equal">
      <formula>"A"</formula>
    </cfRule>
  </conditionalFormatting>
  <conditionalFormatting sqref="F41">
    <cfRule type="cellIs" dxfId="904" priority="772" operator="equal">
      <formula>" "</formula>
    </cfRule>
    <cfRule type="cellIs" dxfId="903" priority="773" operator="equal">
      <formula>"W"</formula>
    </cfRule>
    <cfRule type="cellIs" dxfId="902" priority="774" operator="equal">
      <formula>"A"</formula>
    </cfRule>
  </conditionalFormatting>
  <conditionalFormatting sqref="F42">
    <cfRule type="cellIs" dxfId="901" priority="769" operator="equal">
      <formula>" "</formula>
    </cfRule>
    <cfRule type="cellIs" dxfId="900" priority="770" operator="equal">
      <formula>"W"</formula>
    </cfRule>
    <cfRule type="cellIs" dxfId="899" priority="771" operator="equal">
      <formula>"A"</formula>
    </cfRule>
  </conditionalFormatting>
  <conditionalFormatting sqref="F43">
    <cfRule type="cellIs" dxfId="898" priority="766" operator="equal">
      <formula>" "</formula>
    </cfRule>
    <cfRule type="cellIs" dxfId="897" priority="767" operator="equal">
      <formula>"W"</formula>
    </cfRule>
    <cfRule type="cellIs" dxfId="896" priority="768" operator="equal">
      <formula>"A"</formula>
    </cfRule>
  </conditionalFormatting>
  <conditionalFormatting sqref="F44">
    <cfRule type="cellIs" dxfId="895" priority="763" operator="equal">
      <formula>" "</formula>
    </cfRule>
    <cfRule type="cellIs" dxfId="894" priority="764" operator="equal">
      <formula>"W"</formula>
    </cfRule>
    <cfRule type="cellIs" dxfId="893" priority="765" operator="equal">
      <formula>"A"</formula>
    </cfRule>
  </conditionalFormatting>
  <conditionalFormatting sqref="F45">
    <cfRule type="cellIs" dxfId="892" priority="760" operator="equal">
      <formula>" "</formula>
    </cfRule>
    <cfRule type="cellIs" dxfId="891" priority="761" operator="equal">
      <formula>"W"</formula>
    </cfRule>
    <cfRule type="cellIs" dxfId="890" priority="762" operator="equal">
      <formula>"A"</formula>
    </cfRule>
  </conditionalFormatting>
  <conditionalFormatting sqref="F46">
    <cfRule type="cellIs" dxfId="889" priority="757" operator="equal">
      <formula>" "</formula>
    </cfRule>
    <cfRule type="cellIs" dxfId="888" priority="758" operator="equal">
      <formula>"W"</formula>
    </cfRule>
    <cfRule type="cellIs" dxfId="887" priority="759" operator="equal">
      <formula>"A"</formula>
    </cfRule>
  </conditionalFormatting>
  <conditionalFormatting sqref="G2">
    <cfRule type="cellIs" dxfId="886" priority="754" operator="equal">
      <formula>" "</formula>
    </cfRule>
    <cfRule type="cellIs" dxfId="885" priority="755" operator="equal">
      <formula>"W"</formula>
    </cfRule>
    <cfRule type="cellIs" dxfId="884" priority="756" operator="equal">
      <formula>"A"</formula>
    </cfRule>
  </conditionalFormatting>
  <conditionalFormatting sqref="G4">
    <cfRule type="cellIs" dxfId="883" priority="751" operator="equal">
      <formula>" "</formula>
    </cfRule>
    <cfRule type="cellIs" dxfId="882" priority="752" operator="equal">
      <formula>"W"</formula>
    </cfRule>
    <cfRule type="cellIs" dxfId="881" priority="753" operator="equal">
      <formula>"A"</formula>
    </cfRule>
  </conditionalFormatting>
  <conditionalFormatting sqref="G5">
    <cfRule type="cellIs" dxfId="880" priority="748" operator="equal">
      <formula>" "</formula>
    </cfRule>
    <cfRule type="cellIs" dxfId="879" priority="749" operator="equal">
      <formula>"W"</formula>
    </cfRule>
    <cfRule type="cellIs" dxfId="878" priority="750" operator="equal">
      <formula>"A"</formula>
    </cfRule>
  </conditionalFormatting>
  <conditionalFormatting sqref="G7:G10">
    <cfRule type="cellIs" dxfId="877" priority="745" operator="equal">
      <formula>" "</formula>
    </cfRule>
    <cfRule type="cellIs" dxfId="876" priority="746" operator="equal">
      <formula>"W"</formula>
    </cfRule>
    <cfRule type="cellIs" dxfId="875" priority="747" operator="equal">
      <formula>"A"</formula>
    </cfRule>
  </conditionalFormatting>
  <conditionalFormatting sqref="G12:G13">
    <cfRule type="cellIs" dxfId="874" priority="742" operator="equal">
      <formula>" "</formula>
    </cfRule>
    <cfRule type="cellIs" dxfId="873" priority="743" operator="equal">
      <formula>"W"</formula>
    </cfRule>
    <cfRule type="cellIs" dxfId="872" priority="744" operator="equal">
      <formula>"A"</formula>
    </cfRule>
  </conditionalFormatting>
  <conditionalFormatting sqref="G14">
    <cfRule type="cellIs" dxfId="871" priority="739" operator="equal">
      <formula>" "</formula>
    </cfRule>
    <cfRule type="cellIs" dxfId="870" priority="740" operator="equal">
      <formula>"W"</formula>
    </cfRule>
    <cfRule type="cellIs" dxfId="869" priority="741" operator="equal">
      <formula>"A"</formula>
    </cfRule>
  </conditionalFormatting>
  <conditionalFormatting sqref="G15">
    <cfRule type="cellIs" dxfId="868" priority="736" operator="equal">
      <formula>" "</formula>
    </cfRule>
    <cfRule type="cellIs" dxfId="867" priority="737" operator="equal">
      <formula>"W"</formula>
    </cfRule>
    <cfRule type="cellIs" dxfId="866" priority="738" operator="equal">
      <formula>"A"</formula>
    </cfRule>
  </conditionalFormatting>
  <conditionalFormatting sqref="G16">
    <cfRule type="cellIs" dxfId="865" priority="733" operator="equal">
      <formula>" "</formula>
    </cfRule>
    <cfRule type="cellIs" dxfId="864" priority="734" operator="equal">
      <formula>"W"</formula>
    </cfRule>
    <cfRule type="cellIs" dxfId="863" priority="735" operator="equal">
      <formula>"A"</formula>
    </cfRule>
  </conditionalFormatting>
  <conditionalFormatting sqref="G17">
    <cfRule type="cellIs" dxfId="862" priority="730" operator="equal">
      <formula>" "</formula>
    </cfRule>
    <cfRule type="cellIs" dxfId="861" priority="731" operator="equal">
      <formula>"W"</formula>
    </cfRule>
    <cfRule type="cellIs" dxfId="860" priority="732" operator="equal">
      <formula>"A"</formula>
    </cfRule>
  </conditionalFormatting>
  <conditionalFormatting sqref="G18">
    <cfRule type="cellIs" dxfId="859" priority="727" operator="equal">
      <formula>" "</formula>
    </cfRule>
    <cfRule type="cellIs" dxfId="858" priority="728" operator="equal">
      <formula>"W"</formula>
    </cfRule>
    <cfRule type="cellIs" dxfId="857" priority="729" operator="equal">
      <formula>"A"</formula>
    </cfRule>
  </conditionalFormatting>
  <conditionalFormatting sqref="G19">
    <cfRule type="cellIs" dxfId="856" priority="724" operator="equal">
      <formula>" "</formula>
    </cfRule>
    <cfRule type="cellIs" dxfId="855" priority="725" operator="equal">
      <formula>"W"</formula>
    </cfRule>
    <cfRule type="cellIs" dxfId="854" priority="726" operator="equal">
      <formula>"A"</formula>
    </cfRule>
  </conditionalFormatting>
  <conditionalFormatting sqref="G20">
    <cfRule type="cellIs" dxfId="853" priority="721" operator="equal">
      <formula>" "</formula>
    </cfRule>
    <cfRule type="cellIs" dxfId="852" priority="722" operator="equal">
      <formula>"W"</formula>
    </cfRule>
    <cfRule type="cellIs" dxfId="851" priority="723" operator="equal">
      <formula>"A"</formula>
    </cfRule>
  </conditionalFormatting>
  <conditionalFormatting sqref="G21">
    <cfRule type="cellIs" dxfId="850" priority="718" operator="equal">
      <formula>" "</formula>
    </cfRule>
    <cfRule type="cellIs" dxfId="849" priority="719" operator="equal">
      <formula>"W"</formula>
    </cfRule>
    <cfRule type="cellIs" dxfId="848" priority="720" operator="equal">
      <formula>"A"</formula>
    </cfRule>
  </conditionalFormatting>
  <conditionalFormatting sqref="G23">
    <cfRule type="cellIs" dxfId="847" priority="715" operator="equal">
      <formula>" "</formula>
    </cfRule>
    <cfRule type="cellIs" dxfId="846" priority="716" operator="equal">
      <formula>"W"</formula>
    </cfRule>
    <cfRule type="cellIs" dxfId="845" priority="717" operator="equal">
      <formula>"A"</formula>
    </cfRule>
  </conditionalFormatting>
  <conditionalFormatting sqref="G24">
    <cfRule type="cellIs" dxfId="844" priority="712" operator="equal">
      <formula>" "</formula>
    </cfRule>
    <cfRule type="cellIs" dxfId="843" priority="713" operator="equal">
      <formula>"W"</formula>
    </cfRule>
    <cfRule type="cellIs" dxfId="842" priority="714" operator="equal">
      <formula>"A"</formula>
    </cfRule>
  </conditionalFormatting>
  <conditionalFormatting sqref="G25">
    <cfRule type="cellIs" dxfId="841" priority="709" operator="equal">
      <formula>" "</formula>
    </cfRule>
    <cfRule type="cellIs" dxfId="840" priority="710" operator="equal">
      <formula>"W"</formula>
    </cfRule>
    <cfRule type="cellIs" dxfId="839" priority="711" operator="equal">
      <formula>"A"</formula>
    </cfRule>
  </conditionalFormatting>
  <conditionalFormatting sqref="G26">
    <cfRule type="cellIs" dxfId="838" priority="706" operator="equal">
      <formula>" "</formula>
    </cfRule>
    <cfRule type="cellIs" dxfId="837" priority="707" operator="equal">
      <formula>"W"</formula>
    </cfRule>
    <cfRule type="cellIs" dxfId="836" priority="708" operator="equal">
      <formula>"A"</formula>
    </cfRule>
  </conditionalFormatting>
  <conditionalFormatting sqref="G27">
    <cfRule type="cellIs" dxfId="835" priority="703" operator="equal">
      <formula>" "</formula>
    </cfRule>
    <cfRule type="cellIs" dxfId="834" priority="704" operator="equal">
      <formula>"W"</formula>
    </cfRule>
    <cfRule type="cellIs" dxfId="833" priority="705" operator="equal">
      <formula>"A"</formula>
    </cfRule>
  </conditionalFormatting>
  <conditionalFormatting sqref="G28">
    <cfRule type="cellIs" dxfId="832" priority="700" operator="equal">
      <formula>" "</formula>
    </cfRule>
    <cfRule type="cellIs" dxfId="831" priority="701" operator="equal">
      <formula>"W"</formula>
    </cfRule>
    <cfRule type="cellIs" dxfId="830" priority="702" operator="equal">
      <formula>"A"</formula>
    </cfRule>
  </conditionalFormatting>
  <conditionalFormatting sqref="G29">
    <cfRule type="cellIs" dxfId="829" priority="697" operator="equal">
      <formula>" "</formula>
    </cfRule>
    <cfRule type="cellIs" dxfId="828" priority="698" operator="equal">
      <formula>"W"</formula>
    </cfRule>
    <cfRule type="cellIs" dxfId="827" priority="699" operator="equal">
      <formula>"A"</formula>
    </cfRule>
  </conditionalFormatting>
  <conditionalFormatting sqref="G30">
    <cfRule type="cellIs" dxfId="826" priority="694" operator="equal">
      <formula>" "</formula>
    </cfRule>
    <cfRule type="cellIs" dxfId="825" priority="695" operator="equal">
      <formula>"W"</formula>
    </cfRule>
    <cfRule type="cellIs" dxfId="824" priority="696" operator="equal">
      <formula>"A"</formula>
    </cfRule>
  </conditionalFormatting>
  <conditionalFormatting sqref="G31">
    <cfRule type="cellIs" dxfId="823" priority="691" operator="equal">
      <formula>" "</formula>
    </cfRule>
    <cfRule type="cellIs" dxfId="822" priority="692" operator="equal">
      <formula>"W"</formula>
    </cfRule>
    <cfRule type="cellIs" dxfId="821" priority="693" operator="equal">
      <formula>"A"</formula>
    </cfRule>
  </conditionalFormatting>
  <conditionalFormatting sqref="G32">
    <cfRule type="cellIs" dxfId="820" priority="688" operator="equal">
      <formula>" "</formula>
    </cfRule>
    <cfRule type="cellIs" dxfId="819" priority="689" operator="equal">
      <formula>"W"</formula>
    </cfRule>
    <cfRule type="cellIs" dxfId="818" priority="690" operator="equal">
      <formula>"A"</formula>
    </cfRule>
  </conditionalFormatting>
  <conditionalFormatting sqref="G34">
    <cfRule type="cellIs" dxfId="817" priority="685" operator="equal">
      <formula>" "</formula>
    </cfRule>
    <cfRule type="cellIs" dxfId="816" priority="686" operator="equal">
      <formula>"W"</formula>
    </cfRule>
    <cfRule type="cellIs" dxfId="815" priority="687" operator="equal">
      <formula>"A"</formula>
    </cfRule>
  </conditionalFormatting>
  <conditionalFormatting sqref="G35">
    <cfRule type="cellIs" dxfId="814" priority="682" operator="equal">
      <formula>" "</formula>
    </cfRule>
    <cfRule type="cellIs" dxfId="813" priority="683" operator="equal">
      <formula>"W"</formula>
    </cfRule>
    <cfRule type="cellIs" dxfId="812" priority="684" operator="equal">
      <formula>"A"</formula>
    </cfRule>
  </conditionalFormatting>
  <conditionalFormatting sqref="G36">
    <cfRule type="cellIs" dxfId="811" priority="679" operator="equal">
      <formula>" "</formula>
    </cfRule>
    <cfRule type="cellIs" dxfId="810" priority="680" operator="equal">
      <formula>"W"</formula>
    </cfRule>
    <cfRule type="cellIs" dxfId="809" priority="681" operator="equal">
      <formula>"A"</formula>
    </cfRule>
  </conditionalFormatting>
  <conditionalFormatting sqref="G37">
    <cfRule type="cellIs" dxfId="808" priority="676" operator="equal">
      <formula>" "</formula>
    </cfRule>
    <cfRule type="cellIs" dxfId="807" priority="677" operator="equal">
      <formula>"W"</formula>
    </cfRule>
    <cfRule type="cellIs" dxfId="806" priority="678" operator="equal">
      <formula>"A"</formula>
    </cfRule>
  </conditionalFormatting>
  <conditionalFormatting sqref="G38">
    <cfRule type="cellIs" dxfId="805" priority="673" operator="equal">
      <formula>" "</formula>
    </cfRule>
    <cfRule type="cellIs" dxfId="804" priority="674" operator="equal">
      <formula>"W"</formula>
    </cfRule>
    <cfRule type="cellIs" dxfId="803" priority="675" operator="equal">
      <formula>"A"</formula>
    </cfRule>
  </conditionalFormatting>
  <conditionalFormatting sqref="G39">
    <cfRule type="cellIs" dxfId="802" priority="670" operator="equal">
      <formula>" "</formula>
    </cfRule>
    <cfRule type="cellIs" dxfId="801" priority="671" operator="equal">
      <formula>"W"</formula>
    </cfRule>
    <cfRule type="cellIs" dxfId="800" priority="672" operator="equal">
      <formula>"A"</formula>
    </cfRule>
  </conditionalFormatting>
  <conditionalFormatting sqref="G40">
    <cfRule type="cellIs" dxfId="799" priority="667" operator="equal">
      <formula>" "</formula>
    </cfRule>
    <cfRule type="cellIs" dxfId="798" priority="668" operator="equal">
      <formula>"W"</formula>
    </cfRule>
    <cfRule type="cellIs" dxfId="797" priority="669" operator="equal">
      <formula>"A"</formula>
    </cfRule>
  </conditionalFormatting>
  <conditionalFormatting sqref="G41">
    <cfRule type="cellIs" dxfId="796" priority="664" operator="equal">
      <formula>" "</formula>
    </cfRule>
    <cfRule type="cellIs" dxfId="795" priority="665" operator="equal">
      <formula>"W"</formula>
    </cfRule>
    <cfRule type="cellIs" dxfId="794" priority="666" operator="equal">
      <formula>"A"</formula>
    </cfRule>
  </conditionalFormatting>
  <conditionalFormatting sqref="G42">
    <cfRule type="cellIs" dxfId="793" priority="661" operator="equal">
      <formula>" "</formula>
    </cfRule>
    <cfRule type="cellIs" dxfId="792" priority="662" operator="equal">
      <formula>"W"</formula>
    </cfRule>
    <cfRule type="cellIs" dxfId="791" priority="663" operator="equal">
      <formula>"A"</formula>
    </cfRule>
  </conditionalFormatting>
  <conditionalFormatting sqref="G43">
    <cfRule type="cellIs" dxfId="790" priority="658" operator="equal">
      <formula>" "</formula>
    </cfRule>
    <cfRule type="cellIs" dxfId="789" priority="659" operator="equal">
      <formula>"W"</formula>
    </cfRule>
    <cfRule type="cellIs" dxfId="788" priority="660" operator="equal">
      <formula>"A"</formula>
    </cfRule>
  </conditionalFormatting>
  <conditionalFormatting sqref="G44">
    <cfRule type="cellIs" dxfId="787" priority="655" operator="equal">
      <formula>" "</formula>
    </cfRule>
    <cfRule type="cellIs" dxfId="786" priority="656" operator="equal">
      <formula>"W"</formula>
    </cfRule>
    <cfRule type="cellIs" dxfId="785" priority="657" operator="equal">
      <formula>"A"</formula>
    </cfRule>
  </conditionalFormatting>
  <conditionalFormatting sqref="G45">
    <cfRule type="cellIs" dxfId="784" priority="652" operator="equal">
      <formula>" "</formula>
    </cfRule>
    <cfRule type="cellIs" dxfId="783" priority="653" operator="equal">
      <formula>"W"</formula>
    </cfRule>
    <cfRule type="cellIs" dxfId="782" priority="654" operator="equal">
      <formula>"A"</formula>
    </cfRule>
  </conditionalFormatting>
  <conditionalFormatting sqref="G46">
    <cfRule type="cellIs" dxfId="781" priority="649" operator="equal">
      <formula>" "</formula>
    </cfRule>
    <cfRule type="cellIs" dxfId="780" priority="650" operator="equal">
      <formula>"W"</formula>
    </cfRule>
    <cfRule type="cellIs" dxfId="779" priority="651" operator="equal">
      <formula>"A"</formula>
    </cfRule>
  </conditionalFormatting>
  <conditionalFormatting sqref="H34">
    <cfRule type="cellIs" dxfId="778" priority="646" operator="equal">
      <formula>" "</formula>
    </cfRule>
    <cfRule type="cellIs" dxfId="777" priority="647" operator="equal">
      <formula>"W"</formula>
    </cfRule>
    <cfRule type="cellIs" dxfId="776" priority="648" operator="equal">
      <formula>"A"</formula>
    </cfRule>
  </conditionalFormatting>
  <conditionalFormatting sqref="H35">
    <cfRule type="cellIs" dxfId="775" priority="643" operator="equal">
      <formula>" "</formula>
    </cfRule>
    <cfRule type="cellIs" dxfId="774" priority="644" operator="equal">
      <formula>"W"</formula>
    </cfRule>
    <cfRule type="cellIs" dxfId="773" priority="645" operator="equal">
      <formula>"A"</formula>
    </cfRule>
  </conditionalFormatting>
  <conditionalFormatting sqref="H36">
    <cfRule type="cellIs" dxfId="772" priority="640" operator="equal">
      <formula>" "</formula>
    </cfRule>
    <cfRule type="cellIs" dxfId="771" priority="641" operator="equal">
      <formula>"W"</formula>
    </cfRule>
    <cfRule type="cellIs" dxfId="770" priority="642" operator="equal">
      <formula>"A"</formula>
    </cfRule>
  </conditionalFormatting>
  <conditionalFormatting sqref="H37">
    <cfRule type="cellIs" dxfId="769" priority="637" operator="equal">
      <formula>" "</formula>
    </cfRule>
    <cfRule type="cellIs" dxfId="768" priority="638" operator="equal">
      <formula>"W"</formula>
    </cfRule>
    <cfRule type="cellIs" dxfId="767" priority="639" operator="equal">
      <formula>"A"</formula>
    </cfRule>
  </conditionalFormatting>
  <conditionalFormatting sqref="H38">
    <cfRule type="cellIs" dxfId="766" priority="634" operator="equal">
      <formula>" "</formula>
    </cfRule>
    <cfRule type="cellIs" dxfId="765" priority="635" operator="equal">
      <formula>"W"</formula>
    </cfRule>
    <cfRule type="cellIs" dxfId="764" priority="636" operator="equal">
      <formula>"A"</formula>
    </cfRule>
  </conditionalFormatting>
  <conditionalFormatting sqref="H39">
    <cfRule type="cellIs" dxfId="763" priority="631" operator="equal">
      <formula>" "</formula>
    </cfRule>
    <cfRule type="cellIs" dxfId="762" priority="632" operator="equal">
      <formula>"W"</formula>
    </cfRule>
    <cfRule type="cellIs" dxfId="761" priority="633" operator="equal">
      <formula>"A"</formula>
    </cfRule>
  </conditionalFormatting>
  <conditionalFormatting sqref="H40">
    <cfRule type="cellIs" dxfId="760" priority="628" operator="equal">
      <formula>" "</formula>
    </cfRule>
    <cfRule type="cellIs" dxfId="759" priority="629" operator="equal">
      <formula>"W"</formula>
    </cfRule>
    <cfRule type="cellIs" dxfId="758" priority="630" operator="equal">
      <formula>"A"</formula>
    </cfRule>
  </conditionalFormatting>
  <conditionalFormatting sqref="H41">
    <cfRule type="cellIs" dxfId="757" priority="625" operator="equal">
      <formula>" "</formula>
    </cfRule>
    <cfRule type="cellIs" dxfId="756" priority="626" operator="equal">
      <formula>"W"</formula>
    </cfRule>
    <cfRule type="cellIs" dxfId="755" priority="627" operator="equal">
      <formula>"A"</formula>
    </cfRule>
  </conditionalFormatting>
  <conditionalFormatting sqref="H42">
    <cfRule type="cellIs" dxfId="754" priority="622" operator="equal">
      <formula>" "</formula>
    </cfRule>
    <cfRule type="cellIs" dxfId="753" priority="623" operator="equal">
      <formula>"W"</formula>
    </cfRule>
    <cfRule type="cellIs" dxfId="752" priority="624" operator="equal">
      <formula>"A"</formula>
    </cfRule>
  </conditionalFormatting>
  <conditionalFormatting sqref="H43">
    <cfRule type="cellIs" dxfId="751" priority="619" operator="equal">
      <formula>" "</formula>
    </cfRule>
    <cfRule type="cellIs" dxfId="750" priority="620" operator="equal">
      <formula>"W"</formula>
    </cfRule>
    <cfRule type="cellIs" dxfId="749" priority="621" operator="equal">
      <formula>"A"</formula>
    </cfRule>
  </conditionalFormatting>
  <conditionalFormatting sqref="H44">
    <cfRule type="cellIs" dxfId="748" priority="616" operator="equal">
      <formula>" "</formula>
    </cfRule>
    <cfRule type="cellIs" dxfId="747" priority="617" operator="equal">
      <formula>"W"</formula>
    </cfRule>
    <cfRule type="cellIs" dxfId="746" priority="618" operator="equal">
      <formula>"A"</formula>
    </cfRule>
  </conditionalFormatting>
  <conditionalFormatting sqref="H45">
    <cfRule type="cellIs" dxfId="745" priority="613" operator="equal">
      <formula>" "</formula>
    </cfRule>
    <cfRule type="cellIs" dxfId="744" priority="614" operator="equal">
      <formula>"W"</formula>
    </cfRule>
    <cfRule type="cellIs" dxfId="743" priority="615" operator="equal">
      <formula>"A"</formula>
    </cfRule>
  </conditionalFormatting>
  <conditionalFormatting sqref="H46">
    <cfRule type="cellIs" dxfId="742" priority="610" operator="equal">
      <formula>" "</formula>
    </cfRule>
    <cfRule type="cellIs" dxfId="741" priority="611" operator="equal">
      <formula>"W"</formula>
    </cfRule>
    <cfRule type="cellIs" dxfId="740" priority="612" operator="equal">
      <formula>"A"</formula>
    </cfRule>
  </conditionalFormatting>
  <conditionalFormatting sqref="H23">
    <cfRule type="cellIs" dxfId="739" priority="607" operator="equal">
      <formula>" "</formula>
    </cfRule>
    <cfRule type="cellIs" dxfId="738" priority="608" operator="equal">
      <formula>"W"</formula>
    </cfRule>
    <cfRule type="cellIs" dxfId="737" priority="609" operator="equal">
      <formula>"A"</formula>
    </cfRule>
  </conditionalFormatting>
  <conditionalFormatting sqref="H24">
    <cfRule type="cellIs" dxfId="736" priority="604" operator="equal">
      <formula>" "</formula>
    </cfRule>
    <cfRule type="cellIs" dxfId="735" priority="605" operator="equal">
      <formula>"W"</formula>
    </cfRule>
    <cfRule type="cellIs" dxfId="734" priority="606" operator="equal">
      <formula>"A"</formula>
    </cfRule>
  </conditionalFormatting>
  <conditionalFormatting sqref="H25">
    <cfRule type="cellIs" dxfId="733" priority="601" operator="equal">
      <formula>" "</formula>
    </cfRule>
    <cfRule type="cellIs" dxfId="732" priority="602" operator="equal">
      <formula>"W"</formula>
    </cfRule>
    <cfRule type="cellIs" dxfId="731" priority="603" operator="equal">
      <formula>"A"</formula>
    </cfRule>
  </conditionalFormatting>
  <conditionalFormatting sqref="H26">
    <cfRule type="cellIs" dxfId="730" priority="598" operator="equal">
      <formula>" "</formula>
    </cfRule>
    <cfRule type="cellIs" dxfId="729" priority="599" operator="equal">
      <formula>"W"</formula>
    </cfRule>
    <cfRule type="cellIs" dxfId="728" priority="600" operator="equal">
      <formula>"A"</formula>
    </cfRule>
  </conditionalFormatting>
  <conditionalFormatting sqref="H27">
    <cfRule type="cellIs" dxfId="727" priority="595" operator="equal">
      <formula>" "</formula>
    </cfRule>
    <cfRule type="cellIs" dxfId="726" priority="596" operator="equal">
      <formula>"W"</formula>
    </cfRule>
    <cfRule type="cellIs" dxfId="725" priority="597" operator="equal">
      <formula>"A"</formula>
    </cfRule>
  </conditionalFormatting>
  <conditionalFormatting sqref="H28">
    <cfRule type="cellIs" dxfId="724" priority="592" operator="equal">
      <formula>" "</formula>
    </cfRule>
    <cfRule type="cellIs" dxfId="723" priority="593" operator="equal">
      <formula>"W"</formula>
    </cfRule>
    <cfRule type="cellIs" dxfId="722" priority="594" operator="equal">
      <formula>"A"</formula>
    </cfRule>
  </conditionalFormatting>
  <conditionalFormatting sqref="H29">
    <cfRule type="cellIs" dxfId="721" priority="589" operator="equal">
      <formula>" "</formula>
    </cfRule>
    <cfRule type="cellIs" dxfId="720" priority="590" operator="equal">
      <formula>"W"</formula>
    </cfRule>
    <cfRule type="cellIs" dxfId="719" priority="591" operator="equal">
      <formula>"A"</formula>
    </cfRule>
  </conditionalFormatting>
  <conditionalFormatting sqref="H30">
    <cfRule type="cellIs" dxfId="718" priority="586" operator="equal">
      <formula>" "</formula>
    </cfRule>
    <cfRule type="cellIs" dxfId="717" priority="587" operator="equal">
      <formula>"W"</formula>
    </cfRule>
    <cfRule type="cellIs" dxfId="716" priority="588" operator="equal">
      <formula>"A"</formula>
    </cfRule>
  </conditionalFormatting>
  <conditionalFormatting sqref="H31">
    <cfRule type="cellIs" dxfId="715" priority="583" operator="equal">
      <formula>" "</formula>
    </cfRule>
    <cfRule type="cellIs" dxfId="714" priority="584" operator="equal">
      <formula>"W"</formula>
    </cfRule>
    <cfRule type="cellIs" dxfId="713" priority="585" operator="equal">
      <formula>"A"</formula>
    </cfRule>
  </conditionalFormatting>
  <conditionalFormatting sqref="H32">
    <cfRule type="cellIs" dxfId="712" priority="580" operator="equal">
      <formula>" "</formula>
    </cfRule>
    <cfRule type="cellIs" dxfId="711" priority="581" operator="equal">
      <formula>"W"</formula>
    </cfRule>
    <cfRule type="cellIs" dxfId="710" priority="582" operator="equal">
      <formula>"A"</formula>
    </cfRule>
  </conditionalFormatting>
  <conditionalFormatting sqref="H12:H13">
    <cfRule type="cellIs" dxfId="709" priority="577" operator="equal">
      <formula>" "</formula>
    </cfRule>
    <cfRule type="cellIs" dxfId="708" priority="578" operator="equal">
      <formula>"W"</formula>
    </cfRule>
    <cfRule type="cellIs" dxfId="707" priority="579" operator="equal">
      <formula>"A"</formula>
    </cfRule>
  </conditionalFormatting>
  <conditionalFormatting sqref="H14">
    <cfRule type="cellIs" dxfId="706" priority="574" operator="equal">
      <formula>" "</formula>
    </cfRule>
    <cfRule type="cellIs" dxfId="705" priority="575" operator="equal">
      <formula>"W"</formula>
    </cfRule>
    <cfRule type="cellIs" dxfId="704" priority="576" operator="equal">
      <formula>"A"</formula>
    </cfRule>
  </conditionalFormatting>
  <conditionalFormatting sqref="H15">
    <cfRule type="cellIs" dxfId="703" priority="571" operator="equal">
      <formula>" "</formula>
    </cfRule>
    <cfRule type="cellIs" dxfId="702" priority="572" operator="equal">
      <formula>"W"</formula>
    </cfRule>
    <cfRule type="cellIs" dxfId="701" priority="573" operator="equal">
      <formula>"A"</formula>
    </cfRule>
  </conditionalFormatting>
  <conditionalFormatting sqref="H16">
    <cfRule type="cellIs" dxfId="700" priority="568" operator="equal">
      <formula>" "</formula>
    </cfRule>
    <cfRule type="cellIs" dxfId="699" priority="569" operator="equal">
      <formula>"W"</formula>
    </cfRule>
    <cfRule type="cellIs" dxfId="698" priority="570" operator="equal">
      <formula>"A"</formula>
    </cfRule>
  </conditionalFormatting>
  <conditionalFormatting sqref="H17">
    <cfRule type="cellIs" dxfId="697" priority="565" operator="equal">
      <formula>" "</formula>
    </cfRule>
    <cfRule type="cellIs" dxfId="696" priority="566" operator="equal">
      <formula>"W"</formula>
    </cfRule>
    <cfRule type="cellIs" dxfId="695" priority="567" operator="equal">
      <formula>"A"</formula>
    </cfRule>
  </conditionalFormatting>
  <conditionalFormatting sqref="H18">
    <cfRule type="cellIs" dxfId="694" priority="562" operator="equal">
      <formula>" "</formula>
    </cfRule>
    <cfRule type="cellIs" dxfId="693" priority="563" operator="equal">
      <formula>"W"</formula>
    </cfRule>
    <cfRule type="cellIs" dxfId="692" priority="564" operator="equal">
      <formula>"A"</formula>
    </cfRule>
  </conditionalFormatting>
  <conditionalFormatting sqref="H19">
    <cfRule type="cellIs" dxfId="691" priority="559" operator="equal">
      <formula>" "</formula>
    </cfRule>
    <cfRule type="cellIs" dxfId="690" priority="560" operator="equal">
      <formula>"W"</formula>
    </cfRule>
    <cfRule type="cellIs" dxfId="689" priority="561" operator="equal">
      <formula>"A"</formula>
    </cfRule>
  </conditionalFormatting>
  <conditionalFormatting sqref="H20">
    <cfRule type="cellIs" dxfId="688" priority="556" operator="equal">
      <formula>" "</formula>
    </cfRule>
    <cfRule type="cellIs" dxfId="687" priority="557" operator="equal">
      <formula>"W"</formula>
    </cfRule>
    <cfRule type="cellIs" dxfId="686" priority="558" operator="equal">
      <formula>"A"</formula>
    </cfRule>
  </conditionalFormatting>
  <conditionalFormatting sqref="H21">
    <cfRule type="cellIs" dxfId="685" priority="553" operator="equal">
      <formula>" "</formula>
    </cfRule>
    <cfRule type="cellIs" dxfId="684" priority="554" operator="equal">
      <formula>"W"</formula>
    </cfRule>
    <cfRule type="cellIs" dxfId="683" priority="555" operator="equal">
      <formula>"A"</formula>
    </cfRule>
  </conditionalFormatting>
  <conditionalFormatting sqref="H7:H10">
    <cfRule type="cellIs" dxfId="682" priority="550" operator="equal">
      <formula>" "</formula>
    </cfRule>
    <cfRule type="cellIs" dxfId="681" priority="551" operator="equal">
      <formula>"W"</formula>
    </cfRule>
    <cfRule type="cellIs" dxfId="680" priority="552" operator="equal">
      <formula>"A"</formula>
    </cfRule>
  </conditionalFormatting>
  <conditionalFormatting sqref="H4">
    <cfRule type="cellIs" dxfId="679" priority="547" operator="equal">
      <formula>" "</formula>
    </cfRule>
    <cfRule type="cellIs" dxfId="678" priority="548" operator="equal">
      <formula>"W"</formula>
    </cfRule>
    <cfRule type="cellIs" dxfId="677" priority="549" operator="equal">
      <formula>"A"</formula>
    </cfRule>
  </conditionalFormatting>
  <conditionalFormatting sqref="H5">
    <cfRule type="cellIs" dxfId="676" priority="544" operator="equal">
      <formula>" "</formula>
    </cfRule>
    <cfRule type="cellIs" dxfId="675" priority="545" operator="equal">
      <formula>"W"</formula>
    </cfRule>
    <cfRule type="cellIs" dxfId="674" priority="546" operator="equal">
      <formula>"A"</formula>
    </cfRule>
  </conditionalFormatting>
  <conditionalFormatting sqref="H2">
    <cfRule type="cellIs" dxfId="673" priority="541" operator="equal">
      <formula>" "</formula>
    </cfRule>
    <cfRule type="cellIs" dxfId="672" priority="542" operator="equal">
      <formula>"W"</formula>
    </cfRule>
    <cfRule type="cellIs" dxfId="671" priority="543" operator="equal">
      <formula>"A"</formula>
    </cfRule>
  </conditionalFormatting>
  <conditionalFormatting sqref="I2">
    <cfRule type="cellIs" dxfId="670" priority="538" operator="equal">
      <formula>" "</formula>
    </cfRule>
    <cfRule type="cellIs" dxfId="669" priority="539" operator="equal">
      <formula>"W"</formula>
    </cfRule>
    <cfRule type="cellIs" dxfId="668" priority="540" operator="equal">
      <formula>"A"</formula>
    </cfRule>
  </conditionalFormatting>
  <conditionalFormatting sqref="I4">
    <cfRule type="cellIs" dxfId="667" priority="535" operator="equal">
      <formula>" "</formula>
    </cfRule>
    <cfRule type="cellIs" dxfId="666" priority="536" operator="equal">
      <formula>"W"</formula>
    </cfRule>
    <cfRule type="cellIs" dxfId="665" priority="537" operator="equal">
      <formula>"A"</formula>
    </cfRule>
  </conditionalFormatting>
  <conditionalFormatting sqref="I5">
    <cfRule type="cellIs" dxfId="664" priority="532" operator="equal">
      <formula>" "</formula>
    </cfRule>
    <cfRule type="cellIs" dxfId="663" priority="533" operator="equal">
      <formula>"W"</formula>
    </cfRule>
    <cfRule type="cellIs" dxfId="662" priority="534" operator="equal">
      <formula>"A"</formula>
    </cfRule>
  </conditionalFormatting>
  <conditionalFormatting sqref="I7:I10">
    <cfRule type="cellIs" dxfId="661" priority="529" operator="equal">
      <formula>" "</formula>
    </cfRule>
    <cfRule type="cellIs" dxfId="660" priority="530" operator="equal">
      <formula>"W"</formula>
    </cfRule>
    <cfRule type="cellIs" dxfId="659" priority="531" operator="equal">
      <formula>"A"</formula>
    </cfRule>
  </conditionalFormatting>
  <conditionalFormatting sqref="I12:I13">
    <cfRule type="cellIs" dxfId="658" priority="526" operator="equal">
      <formula>" "</formula>
    </cfRule>
    <cfRule type="cellIs" dxfId="657" priority="527" operator="equal">
      <formula>"W"</formula>
    </cfRule>
    <cfRule type="cellIs" dxfId="656" priority="528" operator="equal">
      <formula>"A"</formula>
    </cfRule>
  </conditionalFormatting>
  <conditionalFormatting sqref="I14">
    <cfRule type="cellIs" dxfId="655" priority="523" operator="equal">
      <formula>" "</formula>
    </cfRule>
    <cfRule type="cellIs" dxfId="654" priority="524" operator="equal">
      <formula>"W"</formula>
    </cfRule>
    <cfRule type="cellIs" dxfId="653" priority="525" operator="equal">
      <formula>"A"</formula>
    </cfRule>
  </conditionalFormatting>
  <conditionalFormatting sqref="I15">
    <cfRule type="cellIs" dxfId="652" priority="520" operator="equal">
      <formula>" "</formula>
    </cfRule>
    <cfRule type="cellIs" dxfId="651" priority="521" operator="equal">
      <formula>"W"</formula>
    </cfRule>
    <cfRule type="cellIs" dxfId="650" priority="522" operator="equal">
      <formula>"A"</formula>
    </cfRule>
  </conditionalFormatting>
  <conditionalFormatting sqref="I16">
    <cfRule type="cellIs" dxfId="649" priority="517" operator="equal">
      <formula>" "</formula>
    </cfRule>
    <cfRule type="cellIs" dxfId="648" priority="518" operator="equal">
      <formula>"W"</formula>
    </cfRule>
    <cfRule type="cellIs" dxfId="647" priority="519" operator="equal">
      <formula>"A"</formula>
    </cfRule>
  </conditionalFormatting>
  <conditionalFormatting sqref="I17">
    <cfRule type="cellIs" dxfId="646" priority="514" operator="equal">
      <formula>" "</formula>
    </cfRule>
    <cfRule type="cellIs" dxfId="645" priority="515" operator="equal">
      <formula>"W"</formula>
    </cfRule>
    <cfRule type="cellIs" dxfId="644" priority="516" operator="equal">
      <formula>"A"</formula>
    </cfRule>
  </conditionalFormatting>
  <conditionalFormatting sqref="I18">
    <cfRule type="cellIs" dxfId="643" priority="511" operator="equal">
      <formula>" "</formula>
    </cfRule>
    <cfRule type="cellIs" dxfId="642" priority="512" operator="equal">
      <formula>"W"</formula>
    </cfRule>
    <cfRule type="cellIs" dxfId="641" priority="513" operator="equal">
      <formula>"A"</formula>
    </cfRule>
  </conditionalFormatting>
  <conditionalFormatting sqref="I19">
    <cfRule type="cellIs" dxfId="640" priority="508" operator="equal">
      <formula>" "</formula>
    </cfRule>
    <cfRule type="cellIs" dxfId="639" priority="509" operator="equal">
      <formula>"W"</formula>
    </cfRule>
    <cfRule type="cellIs" dxfId="638" priority="510" operator="equal">
      <formula>"A"</formula>
    </cfRule>
  </conditionalFormatting>
  <conditionalFormatting sqref="I20">
    <cfRule type="cellIs" dxfId="637" priority="505" operator="equal">
      <formula>" "</formula>
    </cfRule>
    <cfRule type="cellIs" dxfId="636" priority="506" operator="equal">
      <formula>"W"</formula>
    </cfRule>
    <cfRule type="cellIs" dxfId="635" priority="507" operator="equal">
      <formula>"A"</formula>
    </cfRule>
  </conditionalFormatting>
  <conditionalFormatting sqref="I21">
    <cfRule type="cellIs" dxfId="634" priority="502" operator="equal">
      <formula>" "</formula>
    </cfRule>
    <cfRule type="cellIs" dxfId="633" priority="503" operator="equal">
      <formula>"W"</formula>
    </cfRule>
    <cfRule type="cellIs" dxfId="632" priority="504" operator="equal">
      <formula>"A"</formula>
    </cfRule>
  </conditionalFormatting>
  <conditionalFormatting sqref="I23">
    <cfRule type="cellIs" dxfId="631" priority="499" operator="equal">
      <formula>" "</formula>
    </cfRule>
    <cfRule type="cellIs" dxfId="630" priority="500" operator="equal">
      <formula>"W"</formula>
    </cfRule>
    <cfRule type="cellIs" dxfId="629" priority="501" operator="equal">
      <formula>"A"</formula>
    </cfRule>
  </conditionalFormatting>
  <conditionalFormatting sqref="I24">
    <cfRule type="cellIs" dxfId="628" priority="496" operator="equal">
      <formula>" "</formula>
    </cfRule>
    <cfRule type="cellIs" dxfId="627" priority="497" operator="equal">
      <formula>"W"</formula>
    </cfRule>
    <cfRule type="cellIs" dxfId="626" priority="498" operator="equal">
      <formula>"A"</formula>
    </cfRule>
  </conditionalFormatting>
  <conditionalFormatting sqref="I25">
    <cfRule type="cellIs" dxfId="625" priority="493" operator="equal">
      <formula>" "</formula>
    </cfRule>
    <cfRule type="cellIs" dxfId="624" priority="494" operator="equal">
      <formula>"W"</formula>
    </cfRule>
    <cfRule type="cellIs" dxfId="623" priority="495" operator="equal">
      <formula>"A"</formula>
    </cfRule>
  </conditionalFormatting>
  <conditionalFormatting sqref="I26">
    <cfRule type="cellIs" dxfId="622" priority="490" operator="equal">
      <formula>" "</formula>
    </cfRule>
    <cfRule type="cellIs" dxfId="621" priority="491" operator="equal">
      <formula>"W"</formula>
    </cfRule>
    <cfRule type="cellIs" dxfId="620" priority="492" operator="equal">
      <formula>"A"</formula>
    </cfRule>
  </conditionalFormatting>
  <conditionalFormatting sqref="I27">
    <cfRule type="cellIs" dxfId="619" priority="487" operator="equal">
      <formula>" "</formula>
    </cfRule>
    <cfRule type="cellIs" dxfId="618" priority="488" operator="equal">
      <formula>"W"</formula>
    </cfRule>
    <cfRule type="cellIs" dxfId="617" priority="489" operator="equal">
      <formula>"A"</formula>
    </cfRule>
  </conditionalFormatting>
  <conditionalFormatting sqref="I28">
    <cfRule type="cellIs" dxfId="616" priority="484" operator="equal">
      <formula>" "</formula>
    </cfRule>
    <cfRule type="cellIs" dxfId="615" priority="485" operator="equal">
      <formula>"W"</formula>
    </cfRule>
    <cfRule type="cellIs" dxfId="614" priority="486" operator="equal">
      <formula>"A"</formula>
    </cfRule>
  </conditionalFormatting>
  <conditionalFormatting sqref="I29">
    <cfRule type="cellIs" dxfId="613" priority="481" operator="equal">
      <formula>" "</formula>
    </cfRule>
    <cfRule type="cellIs" dxfId="612" priority="482" operator="equal">
      <formula>"W"</formula>
    </cfRule>
    <cfRule type="cellIs" dxfId="611" priority="483" operator="equal">
      <formula>"A"</formula>
    </cfRule>
  </conditionalFormatting>
  <conditionalFormatting sqref="I30">
    <cfRule type="cellIs" dxfId="610" priority="478" operator="equal">
      <formula>" "</formula>
    </cfRule>
    <cfRule type="cellIs" dxfId="609" priority="479" operator="equal">
      <formula>"W"</formula>
    </cfRule>
    <cfRule type="cellIs" dxfId="608" priority="480" operator="equal">
      <formula>"A"</formula>
    </cfRule>
  </conditionalFormatting>
  <conditionalFormatting sqref="I31">
    <cfRule type="cellIs" dxfId="607" priority="475" operator="equal">
      <formula>" "</formula>
    </cfRule>
    <cfRule type="cellIs" dxfId="606" priority="476" operator="equal">
      <formula>"W"</formula>
    </cfRule>
    <cfRule type="cellIs" dxfId="605" priority="477" operator="equal">
      <formula>"A"</formula>
    </cfRule>
  </conditionalFormatting>
  <conditionalFormatting sqref="I32">
    <cfRule type="cellIs" dxfId="604" priority="472" operator="equal">
      <formula>" "</formula>
    </cfRule>
    <cfRule type="cellIs" dxfId="603" priority="473" operator="equal">
      <formula>"W"</formula>
    </cfRule>
    <cfRule type="cellIs" dxfId="602" priority="474" operator="equal">
      <formula>"A"</formula>
    </cfRule>
  </conditionalFormatting>
  <conditionalFormatting sqref="I34">
    <cfRule type="cellIs" dxfId="601" priority="469" operator="equal">
      <formula>" "</formula>
    </cfRule>
    <cfRule type="cellIs" dxfId="600" priority="470" operator="equal">
      <formula>"W"</formula>
    </cfRule>
    <cfRule type="cellIs" dxfId="599" priority="471" operator="equal">
      <formula>"A"</formula>
    </cfRule>
  </conditionalFormatting>
  <conditionalFormatting sqref="I35">
    <cfRule type="cellIs" dxfId="598" priority="466" operator="equal">
      <formula>" "</formula>
    </cfRule>
    <cfRule type="cellIs" dxfId="597" priority="467" operator="equal">
      <formula>"W"</formula>
    </cfRule>
    <cfRule type="cellIs" dxfId="596" priority="468" operator="equal">
      <formula>"A"</formula>
    </cfRule>
  </conditionalFormatting>
  <conditionalFormatting sqref="I36">
    <cfRule type="cellIs" dxfId="595" priority="463" operator="equal">
      <formula>" "</formula>
    </cfRule>
    <cfRule type="cellIs" dxfId="594" priority="464" operator="equal">
      <formula>"W"</formula>
    </cfRule>
    <cfRule type="cellIs" dxfId="593" priority="465" operator="equal">
      <formula>"A"</formula>
    </cfRule>
  </conditionalFormatting>
  <conditionalFormatting sqref="I37">
    <cfRule type="cellIs" dxfId="592" priority="460" operator="equal">
      <formula>" "</formula>
    </cfRule>
    <cfRule type="cellIs" dxfId="591" priority="461" operator="equal">
      <formula>"W"</formula>
    </cfRule>
    <cfRule type="cellIs" dxfId="590" priority="462" operator="equal">
      <formula>"A"</formula>
    </cfRule>
  </conditionalFormatting>
  <conditionalFormatting sqref="I38">
    <cfRule type="cellIs" dxfId="589" priority="457" operator="equal">
      <formula>" "</formula>
    </cfRule>
    <cfRule type="cellIs" dxfId="588" priority="458" operator="equal">
      <formula>"W"</formula>
    </cfRule>
    <cfRule type="cellIs" dxfId="587" priority="459" operator="equal">
      <formula>"A"</formula>
    </cfRule>
  </conditionalFormatting>
  <conditionalFormatting sqref="I39">
    <cfRule type="cellIs" dxfId="586" priority="454" operator="equal">
      <formula>" "</formula>
    </cfRule>
    <cfRule type="cellIs" dxfId="585" priority="455" operator="equal">
      <formula>"W"</formula>
    </cfRule>
    <cfRule type="cellIs" dxfId="584" priority="456" operator="equal">
      <formula>"A"</formula>
    </cfRule>
  </conditionalFormatting>
  <conditionalFormatting sqref="I40">
    <cfRule type="cellIs" dxfId="583" priority="451" operator="equal">
      <formula>" "</formula>
    </cfRule>
    <cfRule type="cellIs" dxfId="582" priority="452" operator="equal">
      <formula>"W"</formula>
    </cfRule>
    <cfRule type="cellIs" dxfId="581" priority="453" operator="equal">
      <formula>"A"</formula>
    </cfRule>
  </conditionalFormatting>
  <conditionalFormatting sqref="I41">
    <cfRule type="cellIs" dxfId="580" priority="448" operator="equal">
      <formula>" "</formula>
    </cfRule>
    <cfRule type="cellIs" dxfId="579" priority="449" operator="equal">
      <formula>"W"</formula>
    </cfRule>
    <cfRule type="cellIs" dxfId="578" priority="450" operator="equal">
      <formula>"A"</formula>
    </cfRule>
  </conditionalFormatting>
  <conditionalFormatting sqref="I42">
    <cfRule type="cellIs" dxfId="577" priority="445" operator="equal">
      <formula>" "</formula>
    </cfRule>
    <cfRule type="cellIs" dxfId="576" priority="446" operator="equal">
      <formula>"W"</formula>
    </cfRule>
    <cfRule type="cellIs" dxfId="575" priority="447" operator="equal">
      <formula>"A"</formula>
    </cfRule>
  </conditionalFormatting>
  <conditionalFormatting sqref="I43">
    <cfRule type="cellIs" dxfId="574" priority="442" operator="equal">
      <formula>" "</formula>
    </cfRule>
    <cfRule type="cellIs" dxfId="573" priority="443" operator="equal">
      <formula>"W"</formula>
    </cfRule>
    <cfRule type="cellIs" dxfId="572" priority="444" operator="equal">
      <formula>"A"</formula>
    </cfRule>
  </conditionalFormatting>
  <conditionalFormatting sqref="I44">
    <cfRule type="cellIs" dxfId="571" priority="439" operator="equal">
      <formula>" "</formula>
    </cfRule>
    <cfRule type="cellIs" dxfId="570" priority="440" operator="equal">
      <formula>"W"</formula>
    </cfRule>
    <cfRule type="cellIs" dxfId="569" priority="441" operator="equal">
      <formula>"A"</formula>
    </cfRule>
  </conditionalFormatting>
  <conditionalFormatting sqref="I45">
    <cfRule type="cellIs" dxfId="568" priority="436" operator="equal">
      <formula>" "</formula>
    </cfRule>
    <cfRule type="cellIs" dxfId="567" priority="437" operator="equal">
      <formula>"W"</formula>
    </cfRule>
    <cfRule type="cellIs" dxfId="566" priority="438" operator="equal">
      <formula>"A"</formula>
    </cfRule>
  </conditionalFormatting>
  <conditionalFormatting sqref="I46">
    <cfRule type="cellIs" dxfId="565" priority="433" operator="equal">
      <formula>" "</formula>
    </cfRule>
    <cfRule type="cellIs" dxfId="564" priority="434" operator="equal">
      <formula>"W"</formula>
    </cfRule>
    <cfRule type="cellIs" dxfId="563" priority="435" operator="equal">
      <formula>"A"</formula>
    </cfRule>
  </conditionalFormatting>
  <conditionalFormatting sqref="J2">
    <cfRule type="cellIs" dxfId="562" priority="430" operator="equal">
      <formula>" "</formula>
    </cfRule>
    <cfRule type="cellIs" dxfId="561" priority="431" operator="equal">
      <formula>"W"</formula>
    </cfRule>
    <cfRule type="cellIs" dxfId="560" priority="432" operator="equal">
      <formula>"A"</formula>
    </cfRule>
  </conditionalFormatting>
  <conditionalFormatting sqref="J4">
    <cfRule type="cellIs" dxfId="559" priority="427" operator="equal">
      <formula>" "</formula>
    </cfRule>
    <cfRule type="cellIs" dxfId="558" priority="428" operator="equal">
      <formula>"W"</formula>
    </cfRule>
    <cfRule type="cellIs" dxfId="557" priority="429" operator="equal">
      <formula>"A"</formula>
    </cfRule>
  </conditionalFormatting>
  <conditionalFormatting sqref="J5">
    <cfRule type="cellIs" dxfId="556" priority="424" operator="equal">
      <formula>" "</formula>
    </cfRule>
    <cfRule type="cellIs" dxfId="555" priority="425" operator="equal">
      <formula>"W"</formula>
    </cfRule>
    <cfRule type="cellIs" dxfId="554" priority="426" operator="equal">
      <formula>"A"</formula>
    </cfRule>
  </conditionalFormatting>
  <conditionalFormatting sqref="J7:J10">
    <cfRule type="cellIs" dxfId="553" priority="421" operator="equal">
      <formula>" "</formula>
    </cfRule>
    <cfRule type="cellIs" dxfId="552" priority="422" operator="equal">
      <formula>"W"</formula>
    </cfRule>
    <cfRule type="cellIs" dxfId="551" priority="423" operator="equal">
      <formula>"A"</formula>
    </cfRule>
  </conditionalFormatting>
  <conditionalFormatting sqref="J12:J13">
    <cfRule type="cellIs" dxfId="550" priority="418" operator="equal">
      <formula>" "</formula>
    </cfRule>
    <cfRule type="cellIs" dxfId="549" priority="419" operator="equal">
      <formula>"W"</formula>
    </cfRule>
    <cfRule type="cellIs" dxfId="548" priority="420" operator="equal">
      <formula>"A"</formula>
    </cfRule>
  </conditionalFormatting>
  <conditionalFormatting sqref="J14">
    <cfRule type="cellIs" dxfId="547" priority="415" operator="equal">
      <formula>" "</formula>
    </cfRule>
    <cfRule type="cellIs" dxfId="546" priority="416" operator="equal">
      <formula>"W"</formula>
    </cfRule>
    <cfRule type="cellIs" dxfId="545" priority="417" operator="equal">
      <formula>"A"</formula>
    </cfRule>
  </conditionalFormatting>
  <conditionalFormatting sqref="J15">
    <cfRule type="cellIs" dxfId="544" priority="412" operator="equal">
      <formula>" "</formula>
    </cfRule>
    <cfRule type="cellIs" dxfId="543" priority="413" operator="equal">
      <formula>"W"</formula>
    </cfRule>
    <cfRule type="cellIs" dxfId="542" priority="414" operator="equal">
      <formula>"A"</formula>
    </cfRule>
  </conditionalFormatting>
  <conditionalFormatting sqref="J16">
    <cfRule type="cellIs" dxfId="541" priority="409" operator="equal">
      <formula>" "</formula>
    </cfRule>
    <cfRule type="cellIs" dxfId="540" priority="410" operator="equal">
      <formula>"W"</formula>
    </cfRule>
    <cfRule type="cellIs" dxfId="539" priority="411" operator="equal">
      <formula>"A"</formula>
    </cfRule>
  </conditionalFormatting>
  <conditionalFormatting sqref="J17">
    <cfRule type="cellIs" dxfId="538" priority="406" operator="equal">
      <formula>" "</formula>
    </cfRule>
    <cfRule type="cellIs" dxfId="537" priority="407" operator="equal">
      <formula>"W"</formula>
    </cfRule>
    <cfRule type="cellIs" dxfId="536" priority="408" operator="equal">
      <formula>"A"</formula>
    </cfRule>
  </conditionalFormatting>
  <conditionalFormatting sqref="J18">
    <cfRule type="cellIs" dxfId="535" priority="403" operator="equal">
      <formula>" "</formula>
    </cfRule>
    <cfRule type="cellIs" dxfId="534" priority="404" operator="equal">
      <formula>"W"</formula>
    </cfRule>
    <cfRule type="cellIs" dxfId="533" priority="405" operator="equal">
      <formula>"A"</formula>
    </cfRule>
  </conditionalFormatting>
  <conditionalFormatting sqref="J19">
    <cfRule type="cellIs" dxfId="532" priority="400" operator="equal">
      <formula>" "</formula>
    </cfRule>
    <cfRule type="cellIs" dxfId="531" priority="401" operator="equal">
      <formula>"W"</formula>
    </cfRule>
    <cfRule type="cellIs" dxfId="530" priority="402" operator="equal">
      <formula>"A"</formula>
    </cfRule>
  </conditionalFormatting>
  <conditionalFormatting sqref="J20">
    <cfRule type="cellIs" dxfId="529" priority="397" operator="equal">
      <formula>" "</formula>
    </cfRule>
    <cfRule type="cellIs" dxfId="528" priority="398" operator="equal">
      <formula>"W"</formula>
    </cfRule>
    <cfRule type="cellIs" dxfId="527" priority="399" operator="equal">
      <formula>"A"</formula>
    </cfRule>
  </conditionalFormatting>
  <conditionalFormatting sqref="J21">
    <cfRule type="cellIs" dxfId="526" priority="394" operator="equal">
      <formula>" "</formula>
    </cfRule>
    <cfRule type="cellIs" dxfId="525" priority="395" operator="equal">
      <formula>"W"</formula>
    </cfRule>
    <cfRule type="cellIs" dxfId="524" priority="396" operator="equal">
      <formula>"A"</formula>
    </cfRule>
  </conditionalFormatting>
  <conditionalFormatting sqref="J23">
    <cfRule type="cellIs" dxfId="523" priority="391" operator="equal">
      <formula>" "</formula>
    </cfRule>
    <cfRule type="cellIs" dxfId="522" priority="392" operator="equal">
      <formula>"W"</formula>
    </cfRule>
    <cfRule type="cellIs" dxfId="521" priority="393" operator="equal">
      <formula>"A"</formula>
    </cfRule>
  </conditionalFormatting>
  <conditionalFormatting sqref="J24">
    <cfRule type="cellIs" dxfId="520" priority="388" operator="equal">
      <formula>" "</formula>
    </cfRule>
    <cfRule type="cellIs" dxfId="519" priority="389" operator="equal">
      <formula>"W"</formula>
    </cfRule>
    <cfRule type="cellIs" dxfId="518" priority="390" operator="equal">
      <formula>"A"</formula>
    </cfRule>
  </conditionalFormatting>
  <conditionalFormatting sqref="J25">
    <cfRule type="cellIs" dxfId="517" priority="385" operator="equal">
      <formula>" "</formula>
    </cfRule>
    <cfRule type="cellIs" dxfId="516" priority="386" operator="equal">
      <formula>"W"</formula>
    </cfRule>
    <cfRule type="cellIs" dxfId="515" priority="387" operator="equal">
      <formula>"A"</formula>
    </cfRule>
  </conditionalFormatting>
  <conditionalFormatting sqref="J26">
    <cfRule type="cellIs" dxfId="514" priority="382" operator="equal">
      <formula>" "</formula>
    </cfRule>
    <cfRule type="cellIs" dxfId="513" priority="383" operator="equal">
      <formula>"W"</formula>
    </cfRule>
    <cfRule type="cellIs" dxfId="512" priority="384" operator="equal">
      <formula>"A"</formula>
    </cfRule>
  </conditionalFormatting>
  <conditionalFormatting sqref="J27">
    <cfRule type="cellIs" dxfId="511" priority="379" operator="equal">
      <formula>" "</formula>
    </cfRule>
    <cfRule type="cellIs" dxfId="510" priority="380" operator="equal">
      <formula>"W"</formula>
    </cfRule>
    <cfRule type="cellIs" dxfId="509" priority="381" operator="equal">
      <formula>"A"</formula>
    </cfRule>
  </conditionalFormatting>
  <conditionalFormatting sqref="J28">
    <cfRule type="cellIs" dxfId="508" priority="376" operator="equal">
      <formula>" "</formula>
    </cfRule>
    <cfRule type="cellIs" dxfId="507" priority="377" operator="equal">
      <formula>"W"</formula>
    </cfRule>
    <cfRule type="cellIs" dxfId="506" priority="378" operator="equal">
      <formula>"A"</formula>
    </cfRule>
  </conditionalFormatting>
  <conditionalFormatting sqref="J29">
    <cfRule type="cellIs" dxfId="505" priority="373" operator="equal">
      <formula>" "</formula>
    </cfRule>
    <cfRule type="cellIs" dxfId="504" priority="374" operator="equal">
      <formula>"W"</formula>
    </cfRule>
    <cfRule type="cellIs" dxfId="503" priority="375" operator="equal">
      <formula>"A"</formula>
    </cfRule>
  </conditionalFormatting>
  <conditionalFormatting sqref="J30">
    <cfRule type="cellIs" dxfId="502" priority="370" operator="equal">
      <formula>" "</formula>
    </cfRule>
    <cfRule type="cellIs" dxfId="501" priority="371" operator="equal">
      <formula>"W"</formula>
    </cfRule>
    <cfRule type="cellIs" dxfId="500" priority="372" operator="equal">
      <formula>"A"</formula>
    </cfRule>
  </conditionalFormatting>
  <conditionalFormatting sqref="J31">
    <cfRule type="cellIs" dxfId="499" priority="367" operator="equal">
      <formula>" "</formula>
    </cfRule>
    <cfRule type="cellIs" dxfId="498" priority="368" operator="equal">
      <formula>"W"</formula>
    </cfRule>
    <cfRule type="cellIs" dxfId="497" priority="369" operator="equal">
      <formula>"A"</formula>
    </cfRule>
  </conditionalFormatting>
  <conditionalFormatting sqref="J32">
    <cfRule type="cellIs" dxfId="496" priority="364" operator="equal">
      <formula>" "</formula>
    </cfRule>
    <cfRule type="cellIs" dxfId="495" priority="365" operator="equal">
      <formula>"W"</formula>
    </cfRule>
    <cfRule type="cellIs" dxfId="494" priority="366" operator="equal">
      <formula>"A"</formula>
    </cfRule>
  </conditionalFormatting>
  <conditionalFormatting sqref="J34">
    <cfRule type="cellIs" dxfId="493" priority="361" operator="equal">
      <formula>" "</formula>
    </cfRule>
    <cfRule type="cellIs" dxfId="492" priority="362" operator="equal">
      <formula>"W"</formula>
    </cfRule>
    <cfRule type="cellIs" dxfId="491" priority="363" operator="equal">
      <formula>"A"</formula>
    </cfRule>
  </conditionalFormatting>
  <conditionalFormatting sqref="J35">
    <cfRule type="cellIs" dxfId="490" priority="358" operator="equal">
      <formula>" "</formula>
    </cfRule>
    <cfRule type="cellIs" dxfId="489" priority="359" operator="equal">
      <formula>"W"</formula>
    </cfRule>
    <cfRule type="cellIs" dxfId="488" priority="360" operator="equal">
      <formula>"A"</formula>
    </cfRule>
  </conditionalFormatting>
  <conditionalFormatting sqref="J36">
    <cfRule type="cellIs" dxfId="487" priority="355" operator="equal">
      <formula>" "</formula>
    </cfRule>
    <cfRule type="cellIs" dxfId="486" priority="356" operator="equal">
      <formula>"W"</formula>
    </cfRule>
    <cfRule type="cellIs" dxfId="485" priority="357" operator="equal">
      <formula>"A"</formula>
    </cfRule>
  </conditionalFormatting>
  <conditionalFormatting sqref="J37">
    <cfRule type="cellIs" dxfId="484" priority="352" operator="equal">
      <formula>" "</formula>
    </cfRule>
    <cfRule type="cellIs" dxfId="483" priority="353" operator="equal">
      <formula>"W"</formula>
    </cfRule>
    <cfRule type="cellIs" dxfId="482" priority="354" operator="equal">
      <formula>"A"</formula>
    </cfRule>
  </conditionalFormatting>
  <conditionalFormatting sqref="J38">
    <cfRule type="cellIs" dxfId="481" priority="349" operator="equal">
      <formula>" "</formula>
    </cfRule>
    <cfRule type="cellIs" dxfId="480" priority="350" operator="equal">
      <formula>"W"</formula>
    </cfRule>
    <cfRule type="cellIs" dxfId="479" priority="351" operator="equal">
      <formula>"A"</formula>
    </cfRule>
  </conditionalFormatting>
  <conditionalFormatting sqref="J39">
    <cfRule type="cellIs" dxfId="478" priority="346" operator="equal">
      <formula>" "</formula>
    </cfRule>
    <cfRule type="cellIs" dxfId="477" priority="347" operator="equal">
      <formula>"W"</formula>
    </cfRule>
    <cfRule type="cellIs" dxfId="476" priority="348" operator="equal">
      <formula>"A"</formula>
    </cfRule>
  </conditionalFormatting>
  <conditionalFormatting sqref="J40">
    <cfRule type="cellIs" dxfId="475" priority="343" operator="equal">
      <formula>" "</formula>
    </cfRule>
    <cfRule type="cellIs" dxfId="474" priority="344" operator="equal">
      <formula>"W"</formula>
    </cfRule>
    <cfRule type="cellIs" dxfId="473" priority="345" operator="equal">
      <formula>"A"</formula>
    </cfRule>
  </conditionalFormatting>
  <conditionalFormatting sqref="J41">
    <cfRule type="cellIs" dxfId="472" priority="340" operator="equal">
      <formula>" "</formula>
    </cfRule>
    <cfRule type="cellIs" dxfId="471" priority="341" operator="equal">
      <formula>"W"</formula>
    </cfRule>
    <cfRule type="cellIs" dxfId="470" priority="342" operator="equal">
      <formula>"A"</formula>
    </cfRule>
  </conditionalFormatting>
  <conditionalFormatting sqref="J42">
    <cfRule type="cellIs" dxfId="469" priority="337" operator="equal">
      <formula>" "</formula>
    </cfRule>
    <cfRule type="cellIs" dxfId="468" priority="338" operator="equal">
      <formula>"W"</formula>
    </cfRule>
    <cfRule type="cellIs" dxfId="467" priority="339" operator="equal">
      <formula>"A"</formula>
    </cfRule>
  </conditionalFormatting>
  <conditionalFormatting sqref="J43">
    <cfRule type="cellIs" dxfId="466" priority="334" operator="equal">
      <formula>" "</formula>
    </cfRule>
    <cfRule type="cellIs" dxfId="465" priority="335" operator="equal">
      <formula>"W"</formula>
    </cfRule>
    <cfRule type="cellIs" dxfId="464" priority="336" operator="equal">
      <formula>"A"</formula>
    </cfRule>
  </conditionalFormatting>
  <conditionalFormatting sqref="J44">
    <cfRule type="cellIs" dxfId="463" priority="331" operator="equal">
      <formula>" "</formula>
    </cfRule>
    <cfRule type="cellIs" dxfId="462" priority="332" operator="equal">
      <formula>"W"</formula>
    </cfRule>
    <cfRule type="cellIs" dxfId="461" priority="333" operator="equal">
      <formula>"A"</formula>
    </cfRule>
  </conditionalFormatting>
  <conditionalFormatting sqref="J45">
    <cfRule type="cellIs" dxfId="460" priority="328" operator="equal">
      <formula>" "</formula>
    </cfRule>
    <cfRule type="cellIs" dxfId="459" priority="329" operator="equal">
      <formula>"W"</formula>
    </cfRule>
    <cfRule type="cellIs" dxfId="458" priority="330" operator="equal">
      <formula>"A"</formula>
    </cfRule>
  </conditionalFormatting>
  <conditionalFormatting sqref="J46">
    <cfRule type="cellIs" dxfId="457" priority="325" operator="equal">
      <formula>" "</formula>
    </cfRule>
    <cfRule type="cellIs" dxfId="456" priority="326" operator="equal">
      <formula>"W"</formula>
    </cfRule>
    <cfRule type="cellIs" dxfId="455" priority="327" operator="equal">
      <formula>"A"</formula>
    </cfRule>
  </conditionalFormatting>
  <conditionalFormatting sqref="K2">
    <cfRule type="cellIs" dxfId="454" priority="322" operator="equal">
      <formula>" "</formula>
    </cfRule>
    <cfRule type="cellIs" dxfId="453" priority="323" operator="equal">
      <formula>"W"</formula>
    </cfRule>
    <cfRule type="cellIs" dxfId="452" priority="324" operator="equal">
      <formula>"A"</formula>
    </cfRule>
  </conditionalFormatting>
  <conditionalFormatting sqref="K4">
    <cfRule type="cellIs" dxfId="451" priority="319" operator="equal">
      <formula>" "</formula>
    </cfRule>
    <cfRule type="cellIs" dxfId="450" priority="320" operator="equal">
      <formula>"W"</formula>
    </cfRule>
    <cfRule type="cellIs" dxfId="449" priority="321" operator="equal">
      <formula>"A"</formula>
    </cfRule>
  </conditionalFormatting>
  <conditionalFormatting sqref="K5">
    <cfRule type="cellIs" dxfId="448" priority="316" operator="equal">
      <formula>" "</formula>
    </cfRule>
    <cfRule type="cellIs" dxfId="447" priority="317" operator="equal">
      <formula>"W"</formula>
    </cfRule>
    <cfRule type="cellIs" dxfId="446" priority="318" operator="equal">
      <formula>"A"</formula>
    </cfRule>
  </conditionalFormatting>
  <conditionalFormatting sqref="K7:K10">
    <cfRule type="cellIs" dxfId="445" priority="313" operator="equal">
      <formula>" "</formula>
    </cfRule>
    <cfRule type="cellIs" dxfId="444" priority="314" operator="equal">
      <formula>"W"</formula>
    </cfRule>
    <cfRule type="cellIs" dxfId="443" priority="315" operator="equal">
      <formula>"A"</formula>
    </cfRule>
  </conditionalFormatting>
  <conditionalFormatting sqref="K12:K13">
    <cfRule type="cellIs" dxfId="442" priority="310" operator="equal">
      <formula>" "</formula>
    </cfRule>
    <cfRule type="cellIs" dxfId="441" priority="311" operator="equal">
      <formula>"W"</formula>
    </cfRule>
    <cfRule type="cellIs" dxfId="440" priority="312" operator="equal">
      <formula>"A"</formula>
    </cfRule>
  </conditionalFormatting>
  <conditionalFormatting sqref="K14">
    <cfRule type="cellIs" dxfId="439" priority="307" operator="equal">
      <formula>" "</formula>
    </cfRule>
    <cfRule type="cellIs" dxfId="438" priority="308" operator="equal">
      <formula>"W"</formula>
    </cfRule>
    <cfRule type="cellIs" dxfId="437" priority="309" operator="equal">
      <formula>"A"</formula>
    </cfRule>
  </conditionalFormatting>
  <conditionalFormatting sqref="K15">
    <cfRule type="cellIs" dxfId="436" priority="304" operator="equal">
      <formula>" "</formula>
    </cfRule>
    <cfRule type="cellIs" dxfId="435" priority="305" operator="equal">
      <formula>"W"</formula>
    </cfRule>
    <cfRule type="cellIs" dxfId="434" priority="306" operator="equal">
      <formula>"A"</formula>
    </cfRule>
  </conditionalFormatting>
  <conditionalFormatting sqref="K16">
    <cfRule type="cellIs" dxfId="433" priority="301" operator="equal">
      <formula>" "</formula>
    </cfRule>
    <cfRule type="cellIs" dxfId="432" priority="302" operator="equal">
      <formula>"W"</formula>
    </cfRule>
    <cfRule type="cellIs" dxfId="431" priority="303" operator="equal">
      <formula>"A"</formula>
    </cfRule>
  </conditionalFormatting>
  <conditionalFormatting sqref="K17">
    <cfRule type="cellIs" dxfId="430" priority="298" operator="equal">
      <formula>" "</formula>
    </cfRule>
    <cfRule type="cellIs" dxfId="429" priority="299" operator="equal">
      <formula>"W"</formula>
    </cfRule>
    <cfRule type="cellIs" dxfId="428" priority="300" operator="equal">
      <formula>"A"</formula>
    </cfRule>
  </conditionalFormatting>
  <conditionalFormatting sqref="K18">
    <cfRule type="cellIs" dxfId="427" priority="295" operator="equal">
      <formula>" "</formula>
    </cfRule>
    <cfRule type="cellIs" dxfId="426" priority="296" operator="equal">
      <formula>"W"</formula>
    </cfRule>
    <cfRule type="cellIs" dxfId="425" priority="297" operator="equal">
      <formula>"A"</formula>
    </cfRule>
  </conditionalFormatting>
  <conditionalFormatting sqref="K19">
    <cfRule type="cellIs" dxfId="424" priority="292" operator="equal">
      <formula>" "</formula>
    </cfRule>
    <cfRule type="cellIs" dxfId="423" priority="293" operator="equal">
      <formula>"W"</formula>
    </cfRule>
    <cfRule type="cellIs" dxfId="422" priority="294" operator="equal">
      <formula>"A"</formula>
    </cfRule>
  </conditionalFormatting>
  <conditionalFormatting sqref="K20">
    <cfRule type="cellIs" dxfId="421" priority="289" operator="equal">
      <formula>" "</formula>
    </cfRule>
    <cfRule type="cellIs" dxfId="420" priority="290" operator="equal">
      <formula>"W"</formula>
    </cfRule>
    <cfRule type="cellIs" dxfId="419" priority="291" operator="equal">
      <formula>"A"</formula>
    </cfRule>
  </conditionalFormatting>
  <conditionalFormatting sqref="K21">
    <cfRule type="cellIs" dxfId="418" priority="286" operator="equal">
      <formula>" "</formula>
    </cfRule>
    <cfRule type="cellIs" dxfId="417" priority="287" operator="equal">
      <formula>"W"</formula>
    </cfRule>
    <cfRule type="cellIs" dxfId="416" priority="288" operator="equal">
      <formula>"A"</formula>
    </cfRule>
  </conditionalFormatting>
  <conditionalFormatting sqref="K23">
    <cfRule type="cellIs" dxfId="415" priority="283" operator="equal">
      <formula>" "</formula>
    </cfRule>
    <cfRule type="cellIs" dxfId="414" priority="284" operator="equal">
      <formula>"W"</formula>
    </cfRule>
    <cfRule type="cellIs" dxfId="413" priority="285" operator="equal">
      <formula>"A"</formula>
    </cfRule>
  </conditionalFormatting>
  <conditionalFormatting sqref="K24">
    <cfRule type="cellIs" dxfId="412" priority="280" operator="equal">
      <formula>" "</formula>
    </cfRule>
    <cfRule type="cellIs" dxfId="411" priority="281" operator="equal">
      <formula>"W"</formula>
    </cfRule>
    <cfRule type="cellIs" dxfId="410" priority="282" operator="equal">
      <formula>"A"</formula>
    </cfRule>
  </conditionalFormatting>
  <conditionalFormatting sqref="K25">
    <cfRule type="cellIs" dxfId="409" priority="277" operator="equal">
      <formula>" "</formula>
    </cfRule>
    <cfRule type="cellIs" dxfId="408" priority="278" operator="equal">
      <formula>"W"</formula>
    </cfRule>
    <cfRule type="cellIs" dxfId="407" priority="279" operator="equal">
      <formula>"A"</formula>
    </cfRule>
  </conditionalFormatting>
  <conditionalFormatting sqref="K26">
    <cfRule type="cellIs" dxfId="406" priority="274" operator="equal">
      <formula>" "</formula>
    </cfRule>
    <cfRule type="cellIs" dxfId="405" priority="275" operator="equal">
      <formula>"W"</formula>
    </cfRule>
    <cfRule type="cellIs" dxfId="404" priority="276" operator="equal">
      <formula>"A"</formula>
    </cfRule>
  </conditionalFormatting>
  <conditionalFormatting sqref="K27">
    <cfRule type="cellIs" dxfId="403" priority="271" operator="equal">
      <formula>" "</formula>
    </cfRule>
    <cfRule type="cellIs" dxfId="402" priority="272" operator="equal">
      <formula>"W"</formula>
    </cfRule>
    <cfRule type="cellIs" dxfId="401" priority="273" operator="equal">
      <formula>"A"</formula>
    </cfRule>
  </conditionalFormatting>
  <conditionalFormatting sqref="K28">
    <cfRule type="cellIs" dxfId="400" priority="268" operator="equal">
      <formula>" "</formula>
    </cfRule>
    <cfRule type="cellIs" dxfId="399" priority="269" operator="equal">
      <formula>"W"</formula>
    </cfRule>
    <cfRule type="cellIs" dxfId="398" priority="270" operator="equal">
      <formula>"A"</formula>
    </cfRule>
  </conditionalFormatting>
  <conditionalFormatting sqref="K29">
    <cfRule type="cellIs" dxfId="397" priority="265" operator="equal">
      <formula>" "</formula>
    </cfRule>
    <cfRule type="cellIs" dxfId="396" priority="266" operator="equal">
      <formula>"W"</formula>
    </cfRule>
    <cfRule type="cellIs" dxfId="395" priority="267" operator="equal">
      <formula>"A"</formula>
    </cfRule>
  </conditionalFormatting>
  <conditionalFormatting sqref="K30">
    <cfRule type="cellIs" dxfId="394" priority="262" operator="equal">
      <formula>" "</formula>
    </cfRule>
    <cfRule type="cellIs" dxfId="393" priority="263" operator="equal">
      <formula>"W"</formula>
    </cfRule>
    <cfRule type="cellIs" dxfId="392" priority="264" operator="equal">
      <formula>"A"</formula>
    </cfRule>
  </conditionalFormatting>
  <conditionalFormatting sqref="K31">
    <cfRule type="cellIs" dxfId="391" priority="259" operator="equal">
      <formula>" "</formula>
    </cfRule>
    <cfRule type="cellIs" dxfId="390" priority="260" operator="equal">
      <formula>"W"</formula>
    </cfRule>
    <cfRule type="cellIs" dxfId="389" priority="261" operator="equal">
      <formula>"A"</formula>
    </cfRule>
  </conditionalFormatting>
  <conditionalFormatting sqref="K32">
    <cfRule type="cellIs" dxfId="388" priority="256" operator="equal">
      <formula>" "</formula>
    </cfRule>
    <cfRule type="cellIs" dxfId="387" priority="257" operator="equal">
      <formula>"W"</formula>
    </cfRule>
    <cfRule type="cellIs" dxfId="386" priority="258" operator="equal">
      <formula>"A"</formula>
    </cfRule>
  </conditionalFormatting>
  <conditionalFormatting sqref="K34">
    <cfRule type="cellIs" dxfId="385" priority="253" operator="equal">
      <formula>" "</formula>
    </cfRule>
    <cfRule type="cellIs" dxfId="384" priority="254" operator="equal">
      <formula>"W"</formula>
    </cfRule>
    <cfRule type="cellIs" dxfId="383" priority="255" operator="equal">
      <formula>"A"</formula>
    </cfRule>
  </conditionalFormatting>
  <conditionalFormatting sqref="K35">
    <cfRule type="cellIs" dxfId="382" priority="250" operator="equal">
      <formula>" "</formula>
    </cfRule>
    <cfRule type="cellIs" dxfId="381" priority="251" operator="equal">
      <formula>"W"</formula>
    </cfRule>
    <cfRule type="cellIs" dxfId="380" priority="252" operator="equal">
      <formula>"A"</formula>
    </cfRule>
  </conditionalFormatting>
  <conditionalFormatting sqref="K36">
    <cfRule type="cellIs" dxfId="379" priority="247" operator="equal">
      <formula>" "</formula>
    </cfRule>
    <cfRule type="cellIs" dxfId="378" priority="248" operator="equal">
      <formula>"W"</formula>
    </cfRule>
    <cfRule type="cellIs" dxfId="377" priority="249" operator="equal">
      <formula>"A"</formula>
    </cfRule>
  </conditionalFormatting>
  <conditionalFormatting sqref="K37">
    <cfRule type="cellIs" dxfId="376" priority="244" operator="equal">
      <formula>" "</formula>
    </cfRule>
    <cfRule type="cellIs" dxfId="375" priority="245" operator="equal">
      <formula>"W"</formula>
    </cfRule>
    <cfRule type="cellIs" dxfId="374" priority="246" operator="equal">
      <formula>"A"</formula>
    </cfRule>
  </conditionalFormatting>
  <conditionalFormatting sqref="K38">
    <cfRule type="cellIs" dxfId="373" priority="241" operator="equal">
      <formula>" "</formula>
    </cfRule>
    <cfRule type="cellIs" dxfId="372" priority="242" operator="equal">
      <formula>"W"</formula>
    </cfRule>
    <cfRule type="cellIs" dxfId="371" priority="243" operator="equal">
      <formula>"A"</formula>
    </cfRule>
  </conditionalFormatting>
  <conditionalFormatting sqref="K39">
    <cfRule type="cellIs" dxfId="370" priority="238" operator="equal">
      <formula>" "</formula>
    </cfRule>
    <cfRule type="cellIs" dxfId="369" priority="239" operator="equal">
      <formula>"W"</formula>
    </cfRule>
    <cfRule type="cellIs" dxfId="368" priority="240" operator="equal">
      <formula>"A"</formula>
    </cfRule>
  </conditionalFormatting>
  <conditionalFormatting sqref="K40">
    <cfRule type="cellIs" dxfId="367" priority="235" operator="equal">
      <formula>" "</formula>
    </cfRule>
    <cfRule type="cellIs" dxfId="366" priority="236" operator="equal">
      <formula>"W"</formula>
    </cfRule>
    <cfRule type="cellIs" dxfId="365" priority="237" operator="equal">
      <formula>"A"</formula>
    </cfRule>
  </conditionalFormatting>
  <conditionalFormatting sqref="K41">
    <cfRule type="cellIs" dxfId="364" priority="232" operator="equal">
      <formula>" "</formula>
    </cfRule>
    <cfRule type="cellIs" dxfId="363" priority="233" operator="equal">
      <formula>"W"</formula>
    </cfRule>
    <cfRule type="cellIs" dxfId="362" priority="234" operator="equal">
      <formula>"A"</formula>
    </cfRule>
  </conditionalFormatting>
  <conditionalFormatting sqref="K42">
    <cfRule type="cellIs" dxfId="361" priority="229" operator="equal">
      <formula>" "</formula>
    </cfRule>
    <cfRule type="cellIs" dxfId="360" priority="230" operator="equal">
      <formula>"W"</formula>
    </cfRule>
    <cfRule type="cellIs" dxfId="359" priority="231" operator="equal">
      <formula>"A"</formula>
    </cfRule>
  </conditionalFormatting>
  <conditionalFormatting sqref="K43">
    <cfRule type="cellIs" dxfId="358" priority="226" operator="equal">
      <formula>" "</formula>
    </cfRule>
    <cfRule type="cellIs" dxfId="357" priority="227" operator="equal">
      <formula>"W"</formula>
    </cfRule>
    <cfRule type="cellIs" dxfId="356" priority="228" operator="equal">
      <formula>"A"</formula>
    </cfRule>
  </conditionalFormatting>
  <conditionalFormatting sqref="K44">
    <cfRule type="cellIs" dxfId="355" priority="223" operator="equal">
      <formula>" "</formula>
    </cfRule>
    <cfRule type="cellIs" dxfId="354" priority="224" operator="equal">
      <formula>"W"</formula>
    </cfRule>
    <cfRule type="cellIs" dxfId="353" priority="225" operator="equal">
      <formula>"A"</formula>
    </cfRule>
  </conditionalFormatting>
  <conditionalFormatting sqref="K45">
    <cfRule type="cellIs" dxfId="352" priority="220" operator="equal">
      <formula>" "</formula>
    </cfRule>
    <cfRule type="cellIs" dxfId="351" priority="221" operator="equal">
      <formula>"W"</formula>
    </cfRule>
    <cfRule type="cellIs" dxfId="350" priority="222" operator="equal">
      <formula>"A"</formula>
    </cfRule>
  </conditionalFormatting>
  <conditionalFormatting sqref="K46">
    <cfRule type="cellIs" dxfId="349" priority="217" operator="equal">
      <formula>" "</formula>
    </cfRule>
    <cfRule type="cellIs" dxfId="348" priority="218" operator="equal">
      <formula>"W"</formula>
    </cfRule>
    <cfRule type="cellIs" dxfId="347" priority="219" operator="equal">
      <formula>"A"</formula>
    </cfRule>
  </conditionalFormatting>
  <conditionalFormatting sqref="L2">
    <cfRule type="cellIs" dxfId="346" priority="214" operator="equal">
      <formula>" "</formula>
    </cfRule>
    <cfRule type="cellIs" dxfId="345" priority="215" operator="equal">
      <formula>"W"</formula>
    </cfRule>
    <cfRule type="cellIs" dxfId="344" priority="216" operator="equal">
      <formula>"A"</formula>
    </cfRule>
  </conditionalFormatting>
  <conditionalFormatting sqref="L4">
    <cfRule type="cellIs" dxfId="343" priority="211" operator="equal">
      <formula>" "</formula>
    </cfRule>
    <cfRule type="cellIs" dxfId="342" priority="212" operator="equal">
      <formula>"W"</formula>
    </cfRule>
    <cfRule type="cellIs" dxfId="341" priority="213" operator="equal">
      <formula>"A"</formula>
    </cfRule>
  </conditionalFormatting>
  <conditionalFormatting sqref="L5">
    <cfRule type="cellIs" dxfId="340" priority="208" operator="equal">
      <formula>" "</formula>
    </cfRule>
    <cfRule type="cellIs" dxfId="339" priority="209" operator="equal">
      <formula>"W"</formula>
    </cfRule>
    <cfRule type="cellIs" dxfId="338" priority="210" operator="equal">
      <formula>"A"</formula>
    </cfRule>
  </conditionalFormatting>
  <conditionalFormatting sqref="L7:L10">
    <cfRule type="cellIs" dxfId="337" priority="205" operator="equal">
      <formula>" "</formula>
    </cfRule>
    <cfRule type="cellIs" dxfId="336" priority="206" operator="equal">
      <formula>"W"</formula>
    </cfRule>
    <cfRule type="cellIs" dxfId="335" priority="207" operator="equal">
      <formula>"A"</formula>
    </cfRule>
  </conditionalFormatting>
  <conditionalFormatting sqref="L12:L13">
    <cfRule type="cellIs" dxfId="334" priority="202" operator="equal">
      <formula>" "</formula>
    </cfRule>
    <cfRule type="cellIs" dxfId="333" priority="203" operator="equal">
      <formula>"W"</formula>
    </cfRule>
    <cfRule type="cellIs" dxfId="332" priority="204" operator="equal">
      <formula>"A"</formula>
    </cfRule>
  </conditionalFormatting>
  <conditionalFormatting sqref="L14">
    <cfRule type="cellIs" dxfId="331" priority="199" operator="equal">
      <formula>" "</formula>
    </cfRule>
    <cfRule type="cellIs" dxfId="330" priority="200" operator="equal">
      <formula>"W"</formula>
    </cfRule>
    <cfRule type="cellIs" dxfId="329" priority="201" operator="equal">
      <formula>"A"</formula>
    </cfRule>
  </conditionalFormatting>
  <conditionalFormatting sqref="L15">
    <cfRule type="cellIs" dxfId="328" priority="196" operator="equal">
      <formula>" "</formula>
    </cfRule>
    <cfRule type="cellIs" dxfId="327" priority="197" operator="equal">
      <formula>"W"</formula>
    </cfRule>
    <cfRule type="cellIs" dxfId="326" priority="198" operator="equal">
      <formula>"A"</formula>
    </cfRule>
  </conditionalFormatting>
  <conditionalFormatting sqref="L16">
    <cfRule type="cellIs" dxfId="325" priority="193" operator="equal">
      <formula>" "</formula>
    </cfRule>
    <cfRule type="cellIs" dxfId="324" priority="194" operator="equal">
      <formula>"W"</formula>
    </cfRule>
    <cfRule type="cellIs" dxfId="323" priority="195" operator="equal">
      <formula>"A"</formula>
    </cfRule>
  </conditionalFormatting>
  <conditionalFormatting sqref="L17">
    <cfRule type="cellIs" dxfId="322" priority="190" operator="equal">
      <formula>" "</formula>
    </cfRule>
    <cfRule type="cellIs" dxfId="321" priority="191" operator="equal">
      <formula>"W"</formula>
    </cfRule>
    <cfRule type="cellIs" dxfId="320" priority="192" operator="equal">
      <formula>"A"</formula>
    </cfRule>
  </conditionalFormatting>
  <conditionalFormatting sqref="L18">
    <cfRule type="cellIs" dxfId="319" priority="187" operator="equal">
      <formula>" "</formula>
    </cfRule>
    <cfRule type="cellIs" dxfId="318" priority="188" operator="equal">
      <formula>"W"</formula>
    </cfRule>
    <cfRule type="cellIs" dxfId="317" priority="189" operator="equal">
      <formula>"A"</formula>
    </cfRule>
  </conditionalFormatting>
  <conditionalFormatting sqref="L19">
    <cfRule type="cellIs" dxfId="316" priority="184" operator="equal">
      <formula>" "</formula>
    </cfRule>
    <cfRule type="cellIs" dxfId="315" priority="185" operator="equal">
      <formula>"W"</formula>
    </cfRule>
    <cfRule type="cellIs" dxfId="314" priority="186" operator="equal">
      <formula>"A"</formula>
    </cfRule>
  </conditionalFormatting>
  <conditionalFormatting sqref="L20">
    <cfRule type="cellIs" dxfId="313" priority="181" operator="equal">
      <formula>" "</formula>
    </cfRule>
    <cfRule type="cellIs" dxfId="312" priority="182" operator="equal">
      <formula>"W"</formula>
    </cfRule>
    <cfRule type="cellIs" dxfId="311" priority="183" operator="equal">
      <formula>"A"</formula>
    </cfRule>
  </conditionalFormatting>
  <conditionalFormatting sqref="L21">
    <cfRule type="cellIs" dxfId="310" priority="178" operator="equal">
      <formula>" "</formula>
    </cfRule>
    <cfRule type="cellIs" dxfId="309" priority="179" operator="equal">
      <formula>"W"</formula>
    </cfRule>
    <cfRule type="cellIs" dxfId="308" priority="180" operator="equal">
      <formula>"A"</formula>
    </cfRule>
  </conditionalFormatting>
  <conditionalFormatting sqref="L23">
    <cfRule type="cellIs" dxfId="307" priority="175" operator="equal">
      <formula>" "</formula>
    </cfRule>
    <cfRule type="cellIs" dxfId="306" priority="176" operator="equal">
      <formula>"W"</formula>
    </cfRule>
    <cfRule type="cellIs" dxfId="305" priority="177" operator="equal">
      <formula>"A"</formula>
    </cfRule>
  </conditionalFormatting>
  <conditionalFormatting sqref="L24">
    <cfRule type="cellIs" dxfId="304" priority="172" operator="equal">
      <formula>" "</formula>
    </cfRule>
    <cfRule type="cellIs" dxfId="303" priority="173" operator="equal">
      <formula>"W"</formula>
    </cfRule>
    <cfRule type="cellIs" dxfId="302" priority="174" operator="equal">
      <formula>"A"</formula>
    </cfRule>
  </conditionalFormatting>
  <conditionalFormatting sqref="L25">
    <cfRule type="cellIs" dxfId="301" priority="169" operator="equal">
      <formula>" "</formula>
    </cfRule>
    <cfRule type="cellIs" dxfId="300" priority="170" operator="equal">
      <formula>"W"</formula>
    </cfRule>
    <cfRule type="cellIs" dxfId="299" priority="171" operator="equal">
      <formula>"A"</formula>
    </cfRule>
  </conditionalFormatting>
  <conditionalFormatting sqref="L26">
    <cfRule type="cellIs" dxfId="298" priority="166" operator="equal">
      <formula>" "</formula>
    </cfRule>
    <cfRule type="cellIs" dxfId="297" priority="167" operator="equal">
      <formula>"W"</formula>
    </cfRule>
    <cfRule type="cellIs" dxfId="296" priority="168" operator="equal">
      <formula>"A"</formula>
    </cfRule>
  </conditionalFormatting>
  <conditionalFormatting sqref="L27">
    <cfRule type="cellIs" dxfId="295" priority="163" operator="equal">
      <formula>" "</formula>
    </cfRule>
    <cfRule type="cellIs" dxfId="294" priority="164" operator="equal">
      <formula>"W"</formula>
    </cfRule>
    <cfRule type="cellIs" dxfId="293" priority="165" operator="equal">
      <formula>"A"</formula>
    </cfRule>
  </conditionalFormatting>
  <conditionalFormatting sqref="L28">
    <cfRule type="cellIs" dxfId="292" priority="160" operator="equal">
      <formula>" "</formula>
    </cfRule>
    <cfRule type="cellIs" dxfId="291" priority="161" operator="equal">
      <formula>"W"</formula>
    </cfRule>
    <cfRule type="cellIs" dxfId="290" priority="162" operator="equal">
      <formula>"A"</formula>
    </cfRule>
  </conditionalFormatting>
  <conditionalFormatting sqref="L29">
    <cfRule type="cellIs" dxfId="289" priority="157" operator="equal">
      <formula>" "</formula>
    </cfRule>
    <cfRule type="cellIs" dxfId="288" priority="158" operator="equal">
      <formula>"W"</formula>
    </cfRule>
    <cfRule type="cellIs" dxfId="287" priority="159" operator="equal">
      <formula>"A"</formula>
    </cfRule>
  </conditionalFormatting>
  <conditionalFormatting sqref="L30">
    <cfRule type="cellIs" dxfId="286" priority="154" operator="equal">
      <formula>" "</formula>
    </cfRule>
    <cfRule type="cellIs" dxfId="285" priority="155" operator="equal">
      <formula>"W"</formula>
    </cfRule>
    <cfRule type="cellIs" dxfId="284" priority="156" operator="equal">
      <formula>"A"</formula>
    </cfRule>
  </conditionalFormatting>
  <conditionalFormatting sqref="L31">
    <cfRule type="cellIs" dxfId="283" priority="151" operator="equal">
      <formula>" "</formula>
    </cfRule>
    <cfRule type="cellIs" dxfId="282" priority="152" operator="equal">
      <formula>"W"</formula>
    </cfRule>
    <cfRule type="cellIs" dxfId="281" priority="153" operator="equal">
      <formula>"A"</formula>
    </cfRule>
  </conditionalFormatting>
  <conditionalFormatting sqref="L32">
    <cfRule type="cellIs" dxfId="280" priority="148" operator="equal">
      <formula>" "</formula>
    </cfRule>
    <cfRule type="cellIs" dxfId="279" priority="149" operator="equal">
      <formula>"W"</formula>
    </cfRule>
    <cfRule type="cellIs" dxfId="278" priority="150" operator="equal">
      <formula>"A"</formula>
    </cfRule>
  </conditionalFormatting>
  <conditionalFormatting sqref="L34">
    <cfRule type="cellIs" dxfId="277" priority="145" operator="equal">
      <formula>" "</formula>
    </cfRule>
    <cfRule type="cellIs" dxfId="276" priority="146" operator="equal">
      <formula>"W"</formula>
    </cfRule>
    <cfRule type="cellIs" dxfId="275" priority="147" operator="equal">
      <formula>"A"</formula>
    </cfRule>
  </conditionalFormatting>
  <conditionalFormatting sqref="L35">
    <cfRule type="cellIs" dxfId="274" priority="142" operator="equal">
      <formula>" "</formula>
    </cfRule>
    <cfRule type="cellIs" dxfId="273" priority="143" operator="equal">
      <formula>"W"</formula>
    </cfRule>
    <cfRule type="cellIs" dxfId="272" priority="144" operator="equal">
      <formula>"A"</formula>
    </cfRule>
  </conditionalFormatting>
  <conditionalFormatting sqref="L36">
    <cfRule type="cellIs" dxfId="271" priority="139" operator="equal">
      <formula>" "</formula>
    </cfRule>
    <cfRule type="cellIs" dxfId="270" priority="140" operator="equal">
      <formula>"W"</formula>
    </cfRule>
    <cfRule type="cellIs" dxfId="269" priority="141" operator="equal">
      <formula>"A"</formula>
    </cfRule>
  </conditionalFormatting>
  <conditionalFormatting sqref="L37">
    <cfRule type="cellIs" dxfId="268" priority="136" operator="equal">
      <formula>" "</formula>
    </cfRule>
    <cfRule type="cellIs" dxfId="267" priority="137" operator="equal">
      <formula>"W"</formula>
    </cfRule>
    <cfRule type="cellIs" dxfId="266" priority="138" operator="equal">
      <formula>"A"</formula>
    </cfRule>
  </conditionalFormatting>
  <conditionalFormatting sqref="L38">
    <cfRule type="cellIs" dxfId="265" priority="133" operator="equal">
      <formula>" "</formula>
    </cfRule>
    <cfRule type="cellIs" dxfId="264" priority="134" operator="equal">
      <formula>"W"</formula>
    </cfRule>
    <cfRule type="cellIs" dxfId="263" priority="135" operator="equal">
      <formula>"A"</formula>
    </cfRule>
  </conditionalFormatting>
  <conditionalFormatting sqref="L39">
    <cfRule type="cellIs" dxfId="262" priority="130" operator="equal">
      <formula>" "</formula>
    </cfRule>
    <cfRule type="cellIs" dxfId="261" priority="131" operator="equal">
      <formula>"W"</formula>
    </cfRule>
    <cfRule type="cellIs" dxfId="260" priority="132" operator="equal">
      <formula>"A"</formula>
    </cfRule>
  </conditionalFormatting>
  <conditionalFormatting sqref="L40">
    <cfRule type="cellIs" dxfId="259" priority="127" operator="equal">
      <formula>" "</formula>
    </cfRule>
    <cfRule type="cellIs" dxfId="258" priority="128" operator="equal">
      <formula>"W"</formula>
    </cfRule>
    <cfRule type="cellIs" dxfId="257" priority="129" operator="equal">
      <formula>"A"</formula>
    </cfRule>
  </conditionalFormatting>
  <conditionalFormatting sqref="L41">
    <cfRule type="cellIs" dxfId="256" priority="124" operator="equal">
      <formula>" "</formula>
    </cfRule>
    <cfRule type="cellIs" dxfId="255" priority="125" operator="equal">
      <formula>"W"</formula>
    </cfRule>
    <cfRule type="cellIs" dxfId="254" priority="126" operator="equal">
      <formula>"A"</formula>
    </cfRule>
  </conditionalFormatting>
  <conditionalFormatting sqref="L42">
    <cfRule type="cellIs" dxfId="253" priority="121" operator="equal">
      <formula>" "</formula>
    </cfRule>
    <cfRule type="cellIs" dxfId="252" priority="122" operator="equal">
      <formula>"W"</formula>
    </cfRule>
    <cfRule type="cellIs" dxfId="251" priority="123" operator="equal">
      <formula>"A"</formula>
    </cfRule>
  </conditionalFormatting>
  <conditionalFormatting sqref="L43">
    <cfRule type="cellIs" dxfId="250" priority="118" operator="equal">
      <formula>" "</formula>
    </cfRule>
    <cfRule type="cellIs" dxfId="249" priority="119" operator="equal">
      <formula>"W"</formula>
    </cfRule>
    <cfRule type="cellIs" dxfId="248" priority="120" operator="equal">
      <formula>"A"</formula>
    </cfRule>
  </conditionalFormatting>
  <conditionalFormatting sqref="L44">
    <cfRule type="cellIs" dxfId="247" priority="115" operator="equal">
      <formula>" "</formula>
    </cfRule>
    <cfRule type="cellIs" dxfId="246" priority="116" operator="equal">
      <formula>"W"</formula>
    </cfRule>
    <cfRule type="cellIs" dxfId="245" priority="117" operator="equal">
      <formula>"A"</formula>
    </cfRule>
  </conditionalFormatting>
  <conditionalFormatting sqref="L45">
    <cfRule type="cellIs" dxfId="244" priority="112" operator="equal">
      <formula>" "</formula>
    </cfRule>
    <cfRule type="cellIs" dxfId="243" priority="113" operator="equal">
      <formula>"W"</formula>
    </cfRule>
    <cfRule type="cellIs" dxfId="242" priority="114" operator="equal">
      <formula>"A"</formula>
    </cfRule>
  </conditionalFormatting>
  <conditionalFormatting sqref="L46">
    <cfRule type="cellIs" dxfId="241" priority="109" operator="equal">
      <formula>" "</formula>
    </cfRule>
    <cfRule type="cellIs" dxfId="240" priority="110" operator="equal">
      <formula>"W"</formula>
    </cfRule>
    <cfRule type="cellIs" dxfId="239" priority="111" operator="equal">
      <formula>"A"</formula>
    </cfRule>
  </conditionalFormatting>
  <conditionalFormatting sqref="M2">
    <cfRule type="cellIs" dxfId="238" priority="106" operator="equal">
      <formula>" "</formula>
    </cfRule>
    <cfRule type="cellIs" dxfId="237" priority="107" operator="equal">
      <formula>"W"</formula>
    </cfRule>
    <cfRule type="cellIs" dxfId="236" priority="108" operator="equal">
      <formula>"A"</formula>
    </cfRule>
  </conditionalFormatting>
  <conditionalFormatting sqref="M4">
    <cfRule type="cellIs" dxfId="235" priority="103" operator="equal">
      <formula>" "</formula>
    </cfRule>
    <cfRule type="cellIs" dxfId="234" priority="104" operator="equal">
      <formula>"W"</formula>
    </cfRule>
    <cfRule type="cellIs" dxfId="233" priority="105" operator="equal">
      <formula>"A"</formula>
    </cfRule>
  </conditionalFormatting>
  <conditionalFormatting sqref="M5">
    <cfRule type="cellIs" dxfId="232" priority="100" operator="equal">
      <formula>" "</formula>
    </cfRule>
    <cfRule type="cellIs" dxfId="231" priority="101" operator="equal">
      <formula>"W"</formula>
    </cfRule>
    <cfRule type="cellIs" dxfId="230" priority="102" operator="equal">
      <formula>"A"</formula>
    </cfRule>
  </conditionalFormatting>
  <conditionalFormatting sqref="M7:M10">
    <cfRule type="cellIs" dxfId="229" priority="97" operator="equal">
      <formula>" "</formula>
    </cfRule>
    <cfRule type="cellIs" dxfId="228" priority="98" operator="equal">
      <formula>"W"</formula>
    </cfRule>
    <cfRule type="cellIs" dxfId="227" priority="99" operator="equal">
      <formula>"A"</formula>
    </cfRule>
  </conditionalFormatting>
  <conditionalFormatting sqref="M12:M13">
    <cfRule type="cellIs" dxfId="226" priority="94" operator="equal">
      <formula>" "</formula>
    </cfRule>
    <cfRule type="cellIs" dxfId="225" priority="95" operator="equal">
      <formula>"W"</formula>
    </cfRule>
    <cfRule type="cellIs" dxfId="224" priority="96" operator="equal">
      <formula>"A"</formula>
    </cfRule>
  </conditionalFormatting>
  <conditionalFormatting sqref="M14">
    <cfRule type="cellIs" dxfId="223" priority="91" operator="equal">
      <formula>" "</formula>
    </cfRule>
    <cfRule type="cellIs" dxfId="222" priority="92" operator="equal">
      <formula>"W"</formula>
    </cfRule>
    <cfRule type="cellIs" dxfId="221" priority="93" operator="equal">
      <formula>"A"</formula>
    </cfRule>
  </conditionalFormatting>
  <conditionalFormatting sqref="M15">
    <cfRule type="cellIs" dxfId="220" priority="88" operator="equal">
      <formula>" "</formula>
    </cfRule>
    <cfRule type="cellIs" dxfId="219" priority="89" operator="equal">
      <formula>"W"</formula>
    </cfRule>
    <cfRule type="cellIs" dxfId="218" priority="90" operator="equal">
      <formula>"A"</formula>
    </cfRule>
  </conditionalFormatting>
  <conditionalFormatting sqref="M16">
    <cfRule type="cellIs" dxfId="217" priority="85" operator="equal">
      <formula>" "</formula>
    </cfRule>
    <cfRule type="cellIs" dxfId="216" priority="86" operator="equal">
      <formula>"W"</formula>
    </cfRule>
    <cfRule type="cellIs" dxfId="215" priority="87" operator="equal">
      <formula>"A"</formula>
    </cfRule>
  </conditionalFormatting>
  <conditionalFormatting sqref="M17">
    <cfRule type="cellIs" dxfId="214" priority="82" operator="equal">
      <formula>" "</formula>
    </cfRule>
    <cfRule type="cellIs" dxfId="213" priority="83" operator="equal">
      <formula>"W"</formula>
    </cfRule>
    <cfRule type="cellIs" dxfId="212" priority="84" operator="equal">
      <formula>"A"</formula>
    </cfRule>
  </conditionalFormatting>
  <conditionalFormatting sqref="M18">
    <cfRule type="cellIs" dxfId="211" priority="79" operator="equal">
      <formula>" "</formula>
    </cfRule>
    <cfRule type="cellIs" dxfId="210" priority="80" operator="equal">
      <formula>"W"</formula>
    </cfRule>
    <cfRule type="cellIs" dxfId="209" priority="81" operator="equal">
      <formula>"A"</formula>
    </cfRule>
  </conditionalFormatting>
  <conditionalFormatting sqref="M19">
    <cfRule type="cellIs" dxfId="208" priority="76" operator="equal">
      <formula>" "</formula>
    </cfRule>
    <cfRule type="cellIs" dxfId="207" priority="77" operator="equal">
      <formula>"W"</formula>
    </cfRule>
    <cfRule type="cellIs" dxfId="206" priority="78" operator="equal">
      <formula>"A"</formula>
    </cfRule>
  </conditionalFormatting>
  <conditionalFormatting sqref="M20">
    <cfRule type="cellIs" dxfId="205" priority="73" operator="equal">
      <formula>" "</formula>
    </cfRule>
    <cfRule type="cellIs" dxfId="204" priority="74" operator="equal">
      <formula>"W"</formula>
    </cfRule>
    <cfRule type="cellIs" dxfId="203" priority="75" operator="equal">
      <formula>"A"</formula>
    </cfRule>
  </conditionalFormatting>
  <conditionalFormatting sqref="M21">
    <cfRule type="cellIs" dxfId="202" priority="70" operator="equal">
      <formula>" "</formula>
    </cfRule>
    <cfRule type="cellIs" dxfId="201" priority="71" operator="equal">
      <formula>"W"</formula>
    </cfRule>
    <cfRule type="cellIs" dxfId="200" priority="72" operator="equal">
      <formula>"A"</formula>
    </cfRule>
  </conditionalFormatting>
  <conditionalFormatting sqref="M23">
    <cfRule type="cellIs" dxfId="199" priority="67" operator="equal">
      <formula>" "</formula>
    </cfRule>
    <cfRule type="cellIs" dxfId="198" priority="68" operator="equal">
      <formula>"W"</formula>
    </cfRule>
    <cfRule type="cellIs" dxfId="197" priority="69" operator="equal">
      <formula>"A"</formula>
    </cfRule>
  </conditionalFormatting>
  <conditionalFormatting sqref="M24">
    <cfRule type="cellIs" dxfId="196" priority="64" operator="equal">
      <formula>" "</formula>
    </cfRule>
    <cfRule type="cellIs" dxfId="195" priority="65" operator="equal">
      <formula>"W"</formula>
    </cfRule>
    <cfRule type="cellIs" dxfId="194" priority="66" operator="equal">
      <formula>"A"</formula>
    </cfRule>
  </conditionalFormatting>
  <conditionalFormatting sqref="M25">
    <cfRule type="cellIs" dxfId="193" priority="61" operator="equal">
      <formula>" "</formula>
    </cfRule>
    <cfRule type="cellIs" dxfId="192" priority="62" operator="equal">
      <formula>"W"</formula>
    </cfRule>
    <cfRule type="cellIs" dxfId="191" priority="63" operator="equal">
      <formula>"A"</formula>
    </cfRule>
  </conditionalFormatting>
  <conditionalFormatting sqref="M26">
    <cfRule type="cellIs" dxfId="190" priority="58" operator="equal">
      <formula>" "</formula>
    </cfRule>
    <cfRule type="cellIs" dxfId="189" priority="59" operator="equal">
      <formula>"W"</formula>
    </cfRule>
    <cfRule type="cellIs" dxfId="188" priority="60" operator="equal">
      <formula>"A"</formula>
    </cfRule>
  </conditionalFormatting>
  <conditionalFormatting sqref="M27">
    <cfRule type="cellIs" dxfId="187" priority="55" operator="equal">
      <formula>" "</formula>
    </cfRule>
    <cfRule type="cellIs" dxfId="186" priority="56" operator="equal">
      <formula>"W"</formula>
    </cfRule>
    <cfRule type="cellIs" dxfId="185" priority="57" operator="equal">
      <formula>"A"</formula>
    </cfRule>
  </conditionalFormatting>
  <conditionalFormatting sqref="M28">
    <cfRule type="cellIs" dxfId="184" priority="52" operator="equal">
      <formula>" "</formula>
    </cfRule>
    <cfRule type="cellIs" dxfId="183" priority="53" operator="equal">
      <formula>"W"</formula>
    </cfRule>
    <cfRule type="cellIs" dxfId="182" priority="54" operator="equal">
      <formula>"A"</formula>
    </cfRule>
  </conditionalFormatting>
  <conditionalFormatting sqref="M29">
    <cfRule type="cellIs" dxfId="181" priority="49" operator="equal">
      <formula>" "</formula>
    </cfRule>
    <cfRule type="cellIs" dxfId="180" priority="50" operator="equal">
      <formula>"W"</formula>
    </cfRule>
    <cfRule type="cellIs" dxfId="179" priority="51" operator="equal">
      <formula>"A"</formula>
    </cfRule>
  </conditionalFormatting>
  <conditionalFormatting sqref="M30">
    <cfRule type="cellIs" dxfId="178" priority="46" operator="equal">
      <formula>" "</formula>
    </cfRule>
    <cfRule type="cellIs" dxfId="177" priority="47" operator="equal">
      <formula>"W"</formula>
    </cfRule>
    <cfRule type="cellIs" dxfId="176" priority="48" operator="equal">
      <formula>"A"</formula>
    </cfRule>
  </conditionalFormatting>
  <conditionalFormatting sqref="M31">
    <cfRule type="cellIs" dxfId="175" priority="43" operator="equal">
      <formula>" "</formula>
    </cfRule>
    <cfRule type="cellIs" dxfId="174" priority="44" operator="equal">
      <formula>"W"</formula>
    </cfRule>
    <cfRule type="cellIs" dxfId="173" priority="45" operator="equal">
      <formula>"A"</formula>
    </cfRule>
  </conditionalFormatting>
  <conditionalFormatting sqref="M32">
    <cfRule type="cellIs" dxfId="172" priority="40" operator="equal">
      <formula>" "</formula>
    </cfRule>
    <cfRule type="cellIs" dxfId="171" priority="41" operator="equal">
      <formula>"W"</formula>
    </cfRule>
    <cfRule type="cellIs" dxfId="170" priority="42" operator="equal">
      <formula>"A"</formula>
    </cfRule>
  </conditionalFormatting>
  <conditionalFormatting sqref="M34">
    <cfRule type="cellIs" dxfId="169" priority="37" operator="equal">
      <formula>" "</formula>
    </cfRule>
    <cfRule type="cellIs" dxfId="168" priority="38" operator="equal">
      <formula>"W"</formula>
    </cfRule>
    <cfRule type="cellIs" dxfId="167" priority="39" operator="equal">
      <formula>"A"</formula>
    </cfRule>
  </conditionalFormatting>
  <conditionalFormatting sqref="M35">
    <cfRule type="cellIs" dxfId="166" priority="34" operator="equal">
      <formula>" "</formula>
    </cfRule>
    <cfRule type="cellIs" dxfId="165" priority="35" operator="equal">
      <formula>"W"</formula>
    </cfRule>
    <cfRule type="cellIs" dxfId="164" priority="36" operator="equal">
      <formula>"A"</formula>
    </cfRule>
  </conditionalFormatting>
  <conditionalFormatting sqref="M36">
    <cfRule type="cellIs" dxfId="163" priority="31" operator="equal">
      <formula>" "</formula>
    </cfRule>
    <cfRule type="cellIs" dxfId="162" priority="32" operator="equal">
      <formula>"W"</formula>
    </cfRule>
    <cfRule type="cellIs" dxfId="161" priority="33" operator="equal">
      <formula>"A"</formula>
    </cfRule>
  </conditionalFormatting>
  <conditionalFormatting sqref="M37">
    <cfRule type="cellIs" dxfId="160" priority="28" operator="equal">
      <formula>" "</formula>
    </cfRule>
    <cfRule type="cellIs" dxfId="159" priority="29" operator="equal">
      <formula>"W"</formula>
    </cfRule>
    <cfRule type="cellIs" dxfId="158" priority="30" operator="equal">
      <formula>"A"</formula>
    </cfRule>
  </conditionalFormatting>
  <conditionalFormatting sqref="M38">
    <cfRule type="cellIs" dxfId="157" priority="25" operator="equal">
      <formula>" "</formula>
    </cfRule>
    <cfRule type="cellIs" dxfId="156" priority="26" operator="equal">
      <formula>"W"</formula>
    </cfRule>
    <cfRule type="cellIs" dxfId="155" priority="27" operator="equal">
      <formula>"A"</formula>
    </cfRule>
  </conditionalFormatting>
  <conditionalFormatting sqref="M39">
    <cfRule type="cellIs" dxfId="154" priority="22" operator="equal">
      <formula>" "</formula>
    </cfRule>
    <cfRule type="cellIs" dxfId="153" priority="23" operator="equal">
      <formula>"W"</formula>
    </cfRule>
    <cfRule type="cellIs" dxfId="152" priority="24" operator="equal">
      <formula>"A"</formula>
    </cfRule>
  </conditionalFormatting>
  <conditionalFormatting sqref="M40">
    <cfRule type="cellIs" dxfId="151" priority="19" operator="equal">
      <formula>" "</formula>
    </cfRule>
    <cfRule type="cellIs" dxfId="150" priority="20" operator="equal">
      <formula>"W"</formula>
    </cfRule>
    <cfRule type="cellIs" dxfId="149" priority="21" operator="equal">
      <formula>"A"</formula>
    </cfRule>
  </conditionalFormatting>
  <conditionalFormatting sqref="M41">
    <cfRule type="cellIs" dxfId="148" priority="16" operator="equal">
      <formula>" "</formula>
    </cfRule>
    <cfRule type="cellIs" dxfId="147" priority="17" operator="equal">
      <formula>"W"</formula>
    </cfRule>
    <cfRule type="cellIs" dxfId="146" priority="18" operator="equal">
      <formula>"A"</formula>
    </cfRule>
  </conditionalFormatting>
  <conditionalFormatting sqref="M42">
    <cfRule type="cellIs" dxfId="145" priority="13" operator="equal">
      <formula>" "</formula>
    </cfRule>
    <cfRule type="cellIs" dxfId="144" priority="14" operator="equal">
      <formula>"W"</formula>
    </cfRule>
    <cfRule type="cellIs" dxfId="143" priority="15" operator="equal">
      <formula>"A"</formula>
    </cfRule>
  </conditionalFormatting>
  <conditionalFormatting sqref="M43">
    <cfRule type="cellIs" dxfId="142" priority="10" operator="equal">
      <formula>" "</formula>
    </cfRule>
    <cfRule type="cellIs" dxfId="141" priority="11" operator="equal">
      <formula>"W"</formula>
    </cfRule>
    <cfRule type="cellIs" dxfId="140" priority="12" operator="equal">
      <formula>"A"</formula>
    </cfRule>
  </conditionalFormatting>
  <conditionalFormatting sqref="M44">
    <cfRule type="cellIs" dxfId="139" priority="7" operator="equal">
      <formula>" "</formula>
    </cfRule>
    <cfRule type="cellIs" dxfId="138" priority="8" operator="equal">
      <formula>"W"</formula>
    </cfRule>
    <cfRule type="cellIs" dxfId="137" priority="9" operator="equal">
      <formula>"A"</formula>
    </cfRule>
  </conditionalFormatting>
  <conditionalFormatting sqref="M45">
    <cfRule type="cellIs" dxfId="136" priority="4" operator="equal">
      <formula>" "</formula>
    </cfRule>
    <cfRule type="cellIs" dxfId="135" priority="5" operator="equal">
      <formula>"W"</formula>
    </cfRule>
    <cfRule type="cellIs" dxfId="134" priority="6" operator="equal">
      <formula>"A"</formula>
    </cfRule>
  </conditionalFormatting>
  <conditionalFormatting sqref="M46">
    <cfRule type="cellIs" dxfId="133" priority="1" operator="equal">
      <formula>" "</formula>
    </cfRule>
    <cfRule type="cellIs" dxfId="132" priority="2" operator="equal">
      <formula>"W"</formula>
    </cfRule>
    <cfRule type="cellIs" dxfId="131" priority="3" operator="equal">
      <formula>"A"</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sqref="A1:H13"/>
    </sheetView>
  </sheetViews>
  <sheetFormatPr defaultRowHeight="14.5" x14ac:dyDescent="0.35"/>
  <cols>
    <col min="1" max="1" width="18.1796875" customWidth="1"/>
    <col min="2" max="2" width="11.453125" customWidth="1"/>
    <col min="3" max="7" width="17.81640625" customWidth="1"/>
    <col min="8" max="8" width="9.08984375" customWidth="1"/>
  </cols>
  <sheetData>
    <row r="1" spans="1:8" x14ac:dyDescent="0.35">
      <c r="A1" t="s">
        <v>12</v>
      </c>
      <c r="B1" t="s">
        <v>157</v>
      </c>
      <c r="C1" t="s">
        <v>114</v>
      </c>
      <c r="D1" t="s">
        <v>13</v>
      </c>
      <c r="E1" t="s">
        <v>14</v>
      </c>
      <c r="F1" t="s">
        <v>15</v>
      </c>
      <c r="G1" t="s">
        <v>16</v>
      </c>
      <c r="H1" t="s">
        <v>112</v>
      </c>
    </row>
    <row r="2" spans="1:8" x14ac:dyDescent="0.35">
      <c r="A2" t="s">
        <v>0</v>
      </c>
      <c r="B2">
        <v>1.89</v>
      </c>
      <c r="C2">
        <v>1.7</v>
      </c>
      <c r="D2">
        <v>1.71</v>
      </c>
      <c r="E2">
        <v>1.91</v>
      </c>
      <c r="F2">
        <v>1.77</v>
      </c>
      <c r="G2">
        <v>2.0099999999999998</v>
      </c>
      <c r="H2" t="str">
        <f t="shared" ref="H2:H13" si="0">IF(B2&gt;MAX(C2:G2),"In "&amp;A2&amp;", absenteeism in the U.S. was higher than in the highest "&amp;A2&amp;" of any of the previous five flu seasons.","In "&amp;A2&amp;", absenteeism in the U.S. was not higher than in the highest "&amp;A2&amp;" of any of the previous five flu seasons.")</f>
        <v>In Oct, absenteeism in the U.S. was not higher than in the highest Oct of any of the previous five flu seasons.</v>
      </c>
    </row>
    <row r="3" spans="1:8" x14ac:dyDescent="0.35">
      <c r="A3" t="s">
        <v>1</v>
      </c>
      <c r="B3">
        <v>1.9</v>
      </c>
      <c r="C3">
        <v>2.0699999999999998</v>
      </c>
      <c r="D3">
        <v>1.75</v>
      </c>
      <c r="E3">
        <v>1.69</v>
      </c>
      <c r="F3">
        <v>1.77</v>
      </c>
      <c r="G3">
        <v>1.99</v>
      </c>
      <c r="H3" t="str">
        <f t="shared" si="0"/>
        <v>In Nov, absenteeism in the U.S. was not higher than in the highest Nov of any of the previous five flu seasons.</v>
      </c>
    </row>
    <row r="4" spans="1:8" x14ac:dyDescent="0.35">
      <c r="A4" t="s">
        <v>2</v>
      </c>
      <c r="B4">
        <v>2.23</v>
      </c>
      <c r="C4">
        <v>2.25</v>
      </c>
      <c r="D4">
        <v>2.2599999999999998</v>
      </c>
      <c r="E4">
        <v>2.2999999999999998</v>
      </c>
      <c r="F4">
        <v>2.31</v>
      </c>
      <c r="G4">
        <v>2.59</v>
      </c>
      <c r="H4" t="str">
        <f t="shared" si="0"/>
        <v>In Dec, absenteeism in the U.S. was not higher than in the highest Dec of any of the previous five flu seasons.</v>
      </c>
    </row>
    <row r="5" spans="1:8" x14ac:dyDescent="0.35">
      <c r="A5" t="s">
        <v>3</v>
      </c>
      <c r="B5">
        <v>2.4300000000000002</v>
      </c>
      <c r="C5">
        <v>2.41</v>
      </c>
      <c r="D5">
        <v>3.02</v>
      </c>
      <c r="E5">
        <v>2.6</v>
      </c>
      <c r="F5">
        <v>2.14</v>
      </c>
      <c r="G5">
        <v>2.69</v>
      </c>
      <c r="H5" t="str">
        <f t="shared" si="0"/>
        <v>In Jan, absenteeism in the U.S. was not higher than in the highest Jan of any of the previous five flu seasons.</v>
      </c>
    </row>
    <row r="6" spans="1:8" x14ac:dyDescent="0.35">
      <c r="A6" t="s">
        <v>4</v>
      </c>
      <c r="B6">
        <v>2.42</v>
      </c>
      <c r="C6">
        <v>2.48</v>
      </c>
      <c r="D6">
        <v>2.68</v>
      </c>
      <c r="E6">
        <v>2.74</v>
      </c>
      <c r="F6">
        <v>2.3199999999999998</v>
      </c>
      <c r="G6">
        <v>2.41</v>
      </c>
      <c r="H6" t="str">
        <f t="shared" si="0"/>
        <v>In Feb, absenteeism in the U.S. was not higher than in the highest Feb of any of the previous five flu seasons.</v>
      </c>
    </row>
    <row r="7" spans="1:8" x14ac:dyDescent="0.35">
      <c r="A7" t="s">
        <v>5</v>
      </c>
      <c r="B7">
        <v>2.4300000000000002</v>
      </c>
      <c r="C7">
        <v>2.4</v>
      </c>
      <c r="D7">
        <v>2.1800000000000002</v>
      </c>
      <c r="E7">
        <v>2.12</v>
      </c>
      <c r="F7">
        <v>2.27</v>
      </c>
      <c r="G7">
        <v>2.38</v>
      </c>
      <c r="H7" t="str">
        <f t="shared" si="0"/>
        <v>In Mar, absenteeism in the U.S. was higher than in the highest Mar of any of the previous five flu seasons.</v>
      </c>
    </row>
    <row r="8" spans="1:8" x14ac:dyDescent="0.35">
      <c r="A8" t="s">
        <v>6</v>
      </c>
      <c r="B8">
        <v>2.21</v>
      </c>
      <c r="C8">
        <v>1.87</v>
      </c>
      <c r="D8">
        <v>1.95</v>
      </c>
      <c r="E8">
        <v>1.8</v>
      </c>
      <c r="F8">
        <v>2.1</v>
      </c>
      <c r="G8">
        <v>2.08</v>
      </c>
      <c r="H8" t="str">
        <f t="shared" si="0"/>
        <v>In Apr, absenteeism in the U.S. was higher than in the highest Apr of any of the previous five flu seasons.</v>
      </c>
    </row>
    <row r="9" spans="1:8" x14ac:dyDescent="0.35">
      <c r="A9" t="s">
        <v>7</v>
      </c>
      <c r="B9">
        <v>1.84</v>
      </c>
      <c r="C9">
        <v>1.87</v>
      </c>
      <c r="D9">
        <v>1.78</v>
      </c>
      <c r="E9">
        <v>1.86</v>
      </c>
      <c r="F9">
        <v>2</v>
      </c>
      <c r="G9">
        <v>1.8</v>
      </c>
      <c r="H9" t="str">
        <f t="shared" si="0"/>
        <v>In May, absenteeism in the U.S. was not higher than in the highest May of any of the previous five flu seasons.</v>
      </c>
    </row>
    <row r="10" spans="1:8" x14ac:dyDescent="0.35">
      <c r="A10" t="s">
        <v>8</v>
      </c>
      <c r="B10">
        <v>1.6</v>
      </c>
      <c r="C10">
        <v>1.66</v>
      </c>
      <c r="D10">
        <v>1.73</v>
      </c>
      <c r="E10">
        <v>1.67</v>
      </c>
      <c r="F10">
        <v>1.73</v>
      </c>
      <c r="G10">
        <v>1.63</v>
      </c>
      <c r="H10" t="str">
        <f t="shared" si="0"/>
        <v>In Jun, absenteeism in the U.S. was not higher than in the highest Jun of any of the previous five flu seasons.</v>
      </c>
    </row>
    <row r="11" spans="1:8" x14ac:dyDescent="0.35">
      <c r="A11" t="s">
        <v>9</v>
      </c>
      <c r="B11">
        <v>2.1800000000000002</v>
      </c>
      <c r="C11">
        <v>1.46</v>
      </c>
      <c r="D11">
        <v>1.4</v>
      </c>
      <c r="E11">
        <v>1.47</v>
      </c>
      <c r="F11">
        <v>1.49</v>
      </c>
      <c r="G11">
        <v>1.63</v>
      </c>
      <c r="H11" t="str">
        <f t="shared" si="0"/>
        <v>In Jul, absenteeism in the U.S. was higher than in the highest Jul of any of the previous five flu seasons.</v>
      </c>
    </row>
    <row r="12" spans="1:8" x14ac:dyDescent="0.35">
      <c r="A12" t="s">
        <v>10</v>
      </c>
      <c r="B12">
        <v>1.88</v>
      </c>
      <c r="C12">
        <v>1.51</v>
      </c>
      <c r="D12">
        <v>1.6</v>
      </c>
      <c r="E12">
        <v>1.44</v>
      </c>
      <c r="F12">
        <v>1.73</v>
      </c>
      <c r="G12">
        <v>1.55</v>
      </c>
      <c r="H12" t="str">
        <f t="shared" si="0"/>
        <v>In Aug, absenteeism in the U.S. was higher than in the highest Aug of any of the previous five flu seasons.</v>
      </c>
    </row>
    <row r="13" spans="1:8" x14ac:dyDescent="0.35">
      <c r="A13" t="s">
        <v>11</v>
      </c>
      <c r="B13">
        <v>1.47</v>
      </c>
      <c r="C13">
        <v>1.85</v>
      </c>
      <c r="D13">
        <v>1.85</v>
      </c>
      <c r="E13">
        <v>1.78</v>
      </c>
      <c r="F13">
        <v>1.91</v>
      </c>
      <c r="G13">
        <v>1.36</v>
      </c>
      <c r="H13" t="str">
        <f t="shared" si="0"/>
        <v>In Sep, absenteeism in the U.S. was not higher than in the highest Sep of any of the previous five flu seasons.</v>
      </c>
    </row>
    <row r="15" spans="1:8" x14ac:dyDescent="0.35">
      <c r="A15" t="s">
        <v>113</v>
      </c>
      <c r="B15" t="str">
        <f>IF(MAX(B2:B13)&gt;MAX(C2:F13),"Peak absenteeism in the U.S. this season was higher than the peak of any of the five previous seasons.","Peak absenteeism in the U.S. this season was not higher than the peak of any of the five previous seasons.")</f>
        <v>Peak absenteeism in the U.S. this season was not higher than the peak of any of the five previous seasons.</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785D-A962-46E4-ADC1-8E2D971A2FD5}">
  <dimension ref="A1:H13"/>
  <sheetViews>
    <sheetView workbookViewId="0">
      <selection sqref="A1:H1048576"/>
    </sheetView>
  </sheetViews>
  <sheetFormatPr defaultRowHeight="14.5" x14ac:dyDescent="0.35"/>
  <cols>
    <col min="2" max="2" width="10.81640625" customWidth="1"/>
    <col min="3" max="3" width="14" customWidth="1"/>
    <col min="4" max="4" width="14.453125" customWidth="1"/>
    <col min="5" max="5" width="10.36328125" customWidth="1"/>
    <col min="6" max="6" width="13.54296875" customWidth="1"/>
    <col min="7" max="7" width="19.1796875" customWidth="1"/>
    <col min="8" max="8" width="9.08984375" customWidth="1"/>
  </cols>
  <sheetData>
    <row r="1" spans="1:8" x14ac:dyDescent="0.35">
      <c r="A1" t="s">
        <v>12</v>
      </c>
      <c r="B1" t="s">
        <v>17</v>
      </c>
      <c r="C1" t="s">
        <v>18</v>
      </c>
      <c r="D1" t="s">
        <v>19</v>
      </c>
      <c r="E1" t="s">
        <v>20</v>
      </c>
      <c r="F1" t="s">
        <v>21</v>
      </c>
      <c r="G1" t="s">
        <v>22</v>
      </c>
      <c r="H1" t="s">
        <v>112</v>
      </c>
    </row>
    <row r="2" spans="1:8" x14ac:dyDescent="0.35">
      <c r="A2" t="s">
        <v>0</v>
      </c>
      <c r="B2">
        <v>1.8920999999999999</v>
      </c>
      <c r="C2">
        <v>1.7677</v>
      </c>
      <c r="D2">
        <v>2.0165999999999999</v>
      </c>
      <c r="E2">
        <v>1.8182</v>
      </c>
      <c r="F2">
        <v>1.7529999999999999</v>
      </c>
      <c r="G2">
        <v>1.8834</v>
      </c>
      <c r="H2" t="str">
        <f t="shared" ref="H2:H13" si="0">IF(C2&gt;G2,"In "&amp;A2&amp;", absenteeism was significantly higher than expected in the U.S.","In "&amp;A2&amp;", absenteeism was not significantly higher than expected in the U.S.")</f>
        <v>In Oct, absenteeism was not significantly higher than expected in the U.S.</v>
      </c>
    </row>
    <row r="3" spans="1:8" x14ac:dyDescent="0.35">
      <c r="A3" t="s">
        <v>1</v>
      </c>
      <c r="B3">
        <v>1.8959999999999999</v>
      </c>
      <c r="C3">
        <v>1.7668999999999999</v>
      </c>
      <c r="D3">
        <v>2.0249999999999999</v>
      </c>
      <c r="E3">
        <v>1.853</v>
      </c>
      <c r="F3">
        <v>1.7784</v>
      </c>
      <c r="G3">
        <v>1.9275</v>
      </c>
      <c r="H3" t="str">
        <f t="shared" si="0"/>
        <v>In Nov, absenteeism was not significantly higher than expected in the U.S.</v>
      </c>
    </row>
    <row r="4" spans="1:8" x14ac:dyDescent="0.35">
      <c r="A4" t="s">
        <v>2</v>
      </c>
      <c r="B4">
        <v>2.2349000000000001</v>
      </c>
      <c r="C4">
        <v>2.0485000000000002</v>
      </c>
      <c r="D4">
        <v>2.4211999999999998</v>
      </c>
      <c r="E4">
        <v>2.3382999999999998</v>
      </c>
      <c r="F4">
        <v>2.2866</v>
      </c>
      <c r="G4">
        <v>2.3898999999999999</v>
      </c>
      <c r="H4" t="str">
        <f t="shared" si="0"/>
        <v>In Dec, absenteeism was not significantly higher than expected in the U.S.</v>
      </c>
    </row>
    <row r="5" spans="1:8" x14ac:dyDescent="0.35">
      <c r="A5" t="s">
        <v>3</v>
      </c>
      <c r="B5">
        <v>2.4293999999999998</v>
      </c>
      <c r="C5">
        <v>2.2789000000000001</v>
      </c>
      <c r="D5">
        <v>2.58</v>
      </c>
      <c r="E5">
        <v>2.5745</v>
      </c>
      <c r="F5">
        <v>2.492</v>
      </c>
      <c r="G5">
        <v>2.657</v>
      </c>
      <c r="H5" t="str">
        <f t="shared" si="0"/>
        <v>In Jan, absenteeism was not significantly higher than expected in the U.S.</v>
      </c>
    </row>
    <row r="6" spans="1:8" x14ac:dyDescent="0.35">
      <c r="A6" t="s">
        <v>4</v>
      </c>
      <c r="B6">
        <v>2.4180999999999999</v>
      </c>
      <c r="C6">
        <v>2.2170000000000001</v>
      </c>
      <c r="D6">
        <v>2.6192000000000002</v>
      </c>
      <c r="E6">
        <v>2.528</v>
      </c>
      <c r="F6">
        <v>2.4434999999999998</v>
      </c>
      <c r="G6">
        <v>2.6126</v>
      </c>
      <c r="H6" t="str">
        <f t="shared" si="0"/>
        <v>In Feb, absenteeism was not significantly higher than expected in the U.S.</v>
      </c>
    </row>
    <row r="7" spans="1:8" x14ac:dyDescent="0.35">
      <c r="A7" t="s">
        <v>5</v>
      </c>
      <c r="B7">
        <v>2.4312</v>
      </c>
      <c r="C7">
        <v>2.1909999999999998</v>
      </c>
      <c r="D7">
        <v>2.6714000000000002</v>
      </c>
      <c r="E7">
        <v>2.2671000000000001</v>
      </c>
      <c r="F7">
        <v>2.2079</v>
      </c>
      <c r="G7">
        <v>2.3262</v>
      </c>
      <c r="H7" t="str">
        <f t="shared" si="0"/>
        <v>In Mar, absenteeism was not significantly higher than expected in the U.S.</v>
      </c>
    </row>
    <row r="8" spans="1:8" x14ac:dyDescent="0.35">
      <c r="A8" t="s">
        <v>6</v>
      </c>
      <c r="B8">
        <v>2.2099000000000002</v>
      </c>
      <c r="C8">
        <v>1.9482999999999999</v>
      </c>
      <c r="D8">
        <v>2.4716</v>
      </c>
      <c r="E8">
        <v>1.9575</v>
      </c>
      <c r="F8">
        <v>1.8815999999999999</v>
      </c>
      <c r="G8">
        <v>2.0333000000000001</v>
      </c>
      <c r="H8" t="str">
        <f t="shared" si="0"/>
        <v>In Apr, absenteeism was not significantly higher than expected in the U.S.</v>
      </c>
    </row>
    <row r="9" spans="1:8" x14ac:dyDescent="0.35">
      <c r="A9" t="s">
        <v>7</v>
      </c>
      <c r="B9">
        <v>1.841</v>
      </c>
      <c r="C9">
        <v>1.6717</v>
      </c>
      <c r="D9">
        <v>2.0103</v>
      </c>
      <c r="E9">
        <v>1.8609</v>
      </c>
      <c r="F9">
        <v>1.8122</v>
      </c>
      <c r="G9">
        <v>1.9095</v>
      </c>
      <c r="H9" t="str">
        <f t="shared" si="0"/>
        <v>In May, absenteeism was not significantly higher than expected in the U.S.</v>
      </c>
    </row>
    <row r="10" spans="1:8" x14ac:dyDescent="0.35">
      <c r="A10" t="s">
        <v>8</v>
      </c>
      <c r="B10">
        <v>1.6032</v>
      </c>
      <c r="C10">
        <v>1.421</v>
      </c>
      <c r="D10">
        <v>1.7855000000000001</v>
      </c>
      <c r="E10">
        <v>1.6828000000000001</v>
      </c>
      <c r="F10">
        <v>1.6153999999999999</v>
      </c>
      <c r="G10">
        <v>1.7502</v>
      </c>
      <c r="H10" t="str">
        <f t="shared" si="0"/>
        <v>In Jun, absenteeism was not significantly higher than expected in the U.S.</v>
      </c>
    </row>
    <row r="11" spans="1:8" x14ac:dyDescent="0.35">
      <c r="A11" t="s">
        <v>9</v>
      </c>
      <c r="B11">
        <v>2.1770999999999998</v>
      </c>
      <c r="C11">
        <v>1.9955000000000001</v>
      </c>
      <c r="D11">
        <v>2.3586999999999998</v>
      </c>
      <c r="E11">
        <v>1.4899</v>
      </c>
      <c r="F11">
        <v>1.4282999999999999</v>
      </c>
      <c r="G11">
        <v>1.5513999999999999</v>
      </c>
      <c r="H11" t="str">
        <f t="shared" si="0"/>
        <v>In Jul, absenteeism was significantly higher than expected in the U.S.</v>
      </c>
    </row>
    <row r="12" spans="1:8" x14ac:dyDescent="0.35">
      <c r="A12" t="s">
        <v>10</v>
      </c>
      <c r="B12">
        <v>1.8815999999999999</v>
      </c>
      <c r="C12">
        <v>1.7356</v>
      </c>
      <c r="D12">
        <v>2.0274999999999999</v>
      </c>
      <c r="E12">
        <v>1.5652999999999999</v>
      </c>
      <c r="F12">
        <v>1.5139</v>
      </c>
      <c r="G12">
        <v>1.6166</v>
      </c>
      <c r="H12" t="str">
        <f t="shared" si="0"/>
        <v>In Aug, absenteeism was significantly higher than expected in the U.S.</v>
      </c>
    </row>
    <row r="13" spans="1:8" x14ac:dyDescent="0.35">
      <c r="A13" t="s">
        <v>11</v>
      </c>
      <c r="B13">
        <v>1.4656</v>
      </c>
      <c r="C13">
        <v>1.3267</v>
      </c>
      <c r="D13">
        <v>1.6045</v>
      </c>
      <c r="E13">
        <v>1.7519</v>
      </c>
      <c r="F13">
        <v>1.7013</v>
      </c>
      <c r="G13">
        <v>1.8026</v>
      </c>
      <c r="H13" t="str">
        <f t="shared" si="0"/>
        <v>In Sep, absenteeism was not significantly higher than expected in the U.S.</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AFEB-5C16-435F-8200-43EF9FF170F8}">
  <dimension ref="A1:L13"/>
  <sheetViews>
    <sheetView workbookViewId="0">
      <selection sqref="A1:L13"/>
    </sheetView>
  </sheetViews>
  <sheetFormatPr defaultRowHeight="14.5" x14ac:dyDescent="0.35"/>
  <cols>
    <col min="2" max="10" width="9.90625" customWidth="1"/>
    <col min="11" max="11" width="10.90625" customWidth="1"/>
    <col min="12" max="12" width="9.08984375" customWidth="1"/>
  </cols>
  <sheetData>
    <row r="1" spans="1:12" x14ac:dyDescent="0.35">
      <c r="A1" t="s">
        <v>12</v>
      </c>
      <c r="B1" t="s">
        <v>23</v>
      </c>
      <c r="C1" t="s">
        <v>24</v>
      </c>
      <c r="D1" t="s">
        <v>25</v>
      </c>
      <c r="E1" t="s">
        <v>26</v>
      </c>
      <c r="F1" t="s">
        <v>27</v>
      </c>
      <c r="G1" t="s">
        <v>28</v>
      </c>
      <c r="H1" t="s">
        <v>29</v>
      </c>
      <c r="I1" t="s">
        <v>30</v>
      </c>
      <c r="J1" t="s">
        <v>31</v>
      </c>
      <c r="K1" t="s">
        <v>32</v>
      </c>
      <c r="L1" t="s">
        <v>112</v>
      </c>
    </row>
    <row r="2" spans="1:12" x14ac:dyDescent="0.35">
      <c r="A2" t="s">
        <v>0</v>
      </c>
      <c r="B2">
        <v>2.2200000000000002</v>
      </c>
      <c r="C2">
        <v>1.26</v>
      </c>
      <c r="D2">
        <v>2.13</v>
      </c>
      <c r="E2">
        <v>1.72</v>
      </c>
      <c r="F2">
        <v>2.35</v>
      </c>
      <c r="G2">
        <v>1.89</v>
      </c>
      <c r="H2">
        <v>1.68</v>
      </c>
      <c r="I2">
        <v>1.33</v>
      </c>
      <c r="J2">
        <v>1.71</v>
      </c>
      <c r="K2">
        <v>2.68</v>
      </c>
      <c r="L2" t="str">
        <f t="shared" ref="L2:L13" si="0">"In "&amp;A2&amp;", absenteeism by geographic region was highest in "&amp;_xlfn.IFS(B2=MAX(B2:K2),"Region 1.",C2=MAX(B2:K2),"Region 2.",D2=MAX(B2:K2),"Region 3.", E2=MAX(B2:K2),"Region 4.",F2=MAX(B2:K2),"Region 5.",G2=MAX(B2:K2),"Region 6.",H2=MAX(B2:K2),"Region 7.",I2=MAX(B2:K2),"Region 8.",J2=MAX(B2:K2),"Region 9.",K2=MAX(B2:K2),"Region 10.")</f>
        <v>In Oct, absenteeism by geographic region was highest in Region 10.</v>
      </c>
    </row>
    <row r="3" spans="1:12" x14ac:dyDescent="0.35">
      <c r="A3" t="s">
        <v>1</v>
      </c>
      <c r="B3">
        <v>2.54</v>
      </c>
      <c r="C3">
        <v>0.9</v>
      </c>
      <c r="D3">
        <v>1.77</v>
      </c>
      <c r="E3">
        <v>1.66</v>
      </c>
      <c r="F3">
        <v>1.89</v>
      </c>
      <c r="G3">
        <v>1.85</v>
      </c>
      <c r="H3">
        <v>2.0699999999999998</v>
      </c>
      <c r="I3">
        <v>1.59</v>
      </c>
      <c r="J3">
        <v>2.5</v>
      </c>
      <c r="K3">
        <v>2.63</v>
      </c>
      <c r="L3" t="str">
        <f t="shared" si="0"/>
        <v>In Nov, absenteeism by geographic region was highest in Region 10.</v>
      </c>
    </row>
    <row r="4" spans="1:12" x14ac:dyDescent="0.35">
      <c r="A4" t="s">
        <v>2</v>
      </c>
      <c r="B4">
        <v>2.08</v>
      </c>
      <c r="C4">
        <v>1.39</v>
      </c>
      <c r="D4">
        <v>2.63</v>
      </c>
      <c r="E4">
        <v>2.2200000000000002</v>
      </c>
      <c r="F4">
        <v>2.2200000000000002</v>
      </c>
      <c r="G4">
        <v>2.14</v>
      </c>
      <c r="H4">
        <v>2.7</v>
      </c>
      <c r="I4">
        <v>1.73</v>
      </c>
      <c r="J4">
        <v>2.35</v>
      </c>
      <c r="K4">
        <v>3.13</v>
      </c>
      <c r="L4" t="str">
        <f t="shared" si="0"/>
        <v>In Dec, absenteeism by geographic region was highest in Region 10.</v>
      </c>
    </row>
    <row r="5" spans="1:12" x14ac:dyDescent="0.35">
      <c r="A5" t="s">
        <v>3</v>
      </c>
      <c r="B5">
        <v>2.83</v>
      </c>
      <c r="C5">
        <v>1.8</v>
      </c>
      <c r="D5">
        <v>2.93</v>
      </c>
      <c r="E5">
        <v>2.0499999999999998</v>
      </c>
      <c r="F5">
        <v>2.7</v>
      </c>
      <c r="G5">
        <v>2.2000000000000002</v>
      </c>
      <c r="H5">
        <v>3.05</v>
      </c>
      <c r="I5">
        <v>2.96</v>
      </c>
      <c r="J5">
        <v>2.52</v>
      </c>
      <c r="K5">
        <v>2.17</v>
      </c>
      <c r="L5" t="str">
        <f t="shared" si="0"/>
        <v>In Jan, absenteeism by geographic region was highest in Region 7.</v>
      </c>
    </row>
    <row r="6" spans="1:12" x14ac:dyDescent="0.35">
      <c r="A6" t="s">
        <v>4</v>
      </c>
      <c r="B6">
        <v>2.54</v>
      </c>
      <c r="C6">
        <v>1.61</v>
      </c>
      <c r="D6">
        <v>2.96</v>
      </c>
      <c r="E6">
        <v>2.0299999999999998</v>
      </c>
      <c r="F6">
        <v>2.46</v>
      </c>
      <c r="G6">
        <v>2.12</v>
      </c>
      <c r="H6">
        <v>2.48</v>
      </c>
      <c r="I6">
        <v>2.81</v>
      </c>
      <c r="J6">
        <v>2.84</v>
      </c>
      <c r="K6">
        <v>3.36</v>
      </c>
      <c r="L6" t="str">
        <f t="shared" si="0"/>
        <v>In Feb, absenteeism by geographic region was highest in Region 10.</v>
      </c>
    </row>
    <row r="7" spans="1:12" x14ac:dyDescent="0.35">
      <c r="A7" t="s">
        <v>5</v>
      </c>
      <c r="B7">
        <v>2.76</v>
      </c>
      <c r="C7">
        <v>1.51</v>
      </c>
      <c r="D7">
        <v>2.56</v>
      </c>
      <c r="E7">
        <v>2.67</v>
      </c>
      <c r="F7">
        <v>2.41</v>
      </c>
      <c r="G7">
        <v>1.78</v>
      </c>
      <c r="H7">
        <v>2.65</v>
      </c>
      <c r="I7">
        <v>2.91</v>
      </c>
      <c r="J7">
        <v>2.73</v>
      </c>
      <c r="K7">
        <v>2.82</v>
      </c>
      <c r="L7" t="str">
        <f t="shared" si="0"/>
        <v>In Mar, absenteeism by geographic region was highest in Region 8.</v>
      </c>
    </row>
    <row r="8" spans="1:12" x14ac:dyDescent="0.35">
      <c r="A8" t="s">
        <v>6</v>
      </c>
      <c r="B8">
        <v>2.2999999999999998</v>
      </c>
      <c r="C8">
        <v>2.17</v>
      </c>
      <c r="D8">
        <v>2.08</v>
      </c>
      <c r="E8">
        <v>2.0299999999999998</v>
      </c>
      <c r="F8">
        <v>2.1800000000000002</v>
      </c>
      <c r="G8">
        <v>2.2200000000000002</v>
      </c>
      <c r="H8">
        <v>2.15</v>
      </c>
      <c r="I8">
        <v>2.2799999999999998</v>
      </c>
      <c r="J8">
        <v>2.73</v>
      </c>
      <c r="K8">
        <v>1.66</v>
      </c>
      <c r="L8" t="str">
        <f t="shared" si="0"/>
        <v>In Apr, absenteeism by geographic region was highest in Region 9.</v>
      </c>
    </row>
    <row r="9" spans="1:12" x14ac:dyDescent="0.35">
      <c r="A9" t="s">
        <v>7</v>
      </c>
      <c r="B9">
        <v>1.28</v>
      </c>
      <c r="C9">
        <v>1.68</v>
      </c>
      <c r="D9">
        <v>1.8</v>
      </c>
      <c r="E9">
        <v>1.95</v>
      </c>
      <c r="F9">
        <v>2.17</v>
      </c>
      <c r="G9">
        <v>1.41</v>
      </c>
      <c r="H9">
        <v>2.37</v>
      </c>
      <c r="I9">
        <v>1.67</v>
      </c>
      <c r="J9">
        <v>2.0099999999999998</v>
      </c>
      <c r="K9">
        <v>1.48</v>
      </c>
      <c r="L9" t="str">
        <f t="shared" si="0"/>
        <v>In May, absenteeism by geographic region was highest in Region 7.</v>
      </c>
    </row>
    <row r="10" spans="1:12" x14ac:dyDescent="0.35">
      <c r="A10" t="s">
        <v>8</v>
      </c>
      <c r="B10">
        <v>1.28</v>
      </c>
      <c r="C10">
        <v>1.2</v>
      </c>
      <c r="D10">
        <v>1.63</v>
      </c>
      <c r="E10">
        <v>1.5</v>
      </c>
      <c r="F10">
        <v>1.58</v>
      </c>
      <c r="G10">
        <v>1.73</v>
      </c>
      <c r="H10">
        <v>2.36</v>
      </c>
      <c r="I10">
        <v>2.13</v>
      </c>
      <c r="J10">
        <v>1.6</v>
      </c>
      <c r="K10">
        <v>1.57</v>
      </c>
      <c r="L10" t="str">
        <f t="shared" si="0"/>
        <v>In Jun, absenteeism by geographic region was highest in Region 7.</v>
      </c>
    </row>
    <row r="11" spans="1:12" x14ac:dyDescent="0.35">
      <c r="A11" t="s">
        <v>9</v>
      </c>
      <c r="B11">
        <v>2.2200000000000002</v>
      </c>
      <c r="C11">
        <v>1.72</v>
      </c>
      <c r="D11">
        <v>2.0499999999999998</v>
      </c>
      <c r="E11">
        <v>2.23</v>
      </c>
      <c r="F11">
        <v>1.68</v>
      </c>
      <c r="G11">
        <v>2.5499999999999998</v>
      </c>
      <c r="H11">
        <v>2.99</v>
      </c>
      <c r="I11">
        <v>2.0499999999999998</v>
      </c>
      <c r="J11">
        <v>2.4900000000000002</v>
      </c>
      <c r="K11">
        <v>1.96</v>
      </c>
      <c r="L11" t="str">
        <f t="shared" si="0"/>
        <v>In Jul, absenteeism by geographic region was highest in Region 7.</v>
      </c>
    </row>
    <row r="12" spans="1:12" x14ac:dyDescent="0.35">
      <c r="A12" t="s">
        <v>10</v>
      </c>
      <c r="B12">
        <v>1.34</v>
      </c>
      <c r="C12">
        <v>1.64</v>
      </c>
      <c r="D12">
        <v>1.94</v>
      </c>
      <c r="E12">
        <v>1.66</v>
      </c>
      <c r="F12">
        <v>1.6</v>
      </c>
      <c r="G12">
        <v>2.16</v>
      </c>
      <c r="H12">
        <v>2.2599999999999998</v>
      </c>
      <c r="I12">
        <v>2.13</v>
      </c>
      <c r="J12">
        <v>2.21</v>
      </c>
      <c r="K12">
        <v>2.2599999999999998</v>
      </c>
      <c r="L12" t="str">
        <f t="shared" si="0"/>
        <v>In Aug, absenteeism by geographic region was highest in Region 7.</v>
      </c>
    </row>
    <row r="13" spans="1:12" x14ac:dyDescent="0.35">
      <c r="A13" t="s">
        <v>11</v>
      </c>
      <c r="B13">
        <v>1.19</v>
      </c>
      <c r="C13">
        <v>1</v>
      </c>
      <c r="D13">
        <v>0.7</v>
      </c>
      <c r="E13">
        <v>1.75</v>
      </c>
      <c r="F13">
        <v>1.9</v>
      </c>
      <c r="G13">
        <v>1.53</v>
      </c>
      <c r="H13">
        <v>1.77</v>
      </c>
      <c r="I13">
        <v>1.23</v>
      </c>
      <c r="J13">
        <v>1.31</v>
      </c>
      <c r="K13">
        <v>1.7</v>
      </c>
      <c r="L13" t="str">
        <f t="shared" si="0"/>
        <v>In Sep, absenteeism by geographic region was highest in Region 5.</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F997-1A86-47DA-ABB1-E5B522834DC9}">
  <dimension ref="A1:I130"/>
  <sheetViews>
    <sheetView workbookViewId="0">
      <selection sqref="A1:I1048576"/>
    </sheetView>
  </sheetViews>
  <sheetFormatPr defaultRowHeight="14.5" x14ac:dyDescent="0.35"/>
  <cols>
    <col min="1" max="1" width="12.3632812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33</v>
      </c>
      <c r="B1" t="s">
        <v>12</v>
      </c>
      <c r="C1" t="s">
        <v>17</v>
      </c>
      <c r="D1" t="s">
        <v>18</v>
      </c>
      <c r="E1" t="s">
        <v>19</v>
      </c>
      <c r="F1" t="s">
        <v>20</v>
      </c>
      <c r="G1" t="s">
        <v>21</v>
      </c>
      <c r="H1" t="s">
        <v>22</v>
      </c>
      <c r="I1" t="s">
        <v>112</v>
      </c>
    </row>
    <row r="2" spans="1:9" x14ac:dyDescent="0.35">
      <c r="A2" t="s">
        <v>23</v>
      </c>
      <c r="B2" t="s">
        <v>0</v>
      </c>
      <c r="C2">
        <v>2.2248999999999999</v>
      </c>
      <c r="D2">
        <v>1.6105</v>
      </c>
      <c r="E2">
        <v>2.8391999999999999</v>
      </c>
      <c r="F2">
        <v>1.7795000000000001</v>
      </c>
      <c r="G2">
        <v>1.5291999999999999</v>
      </c>
      <c r="H2">
        <v>2.0297999999999998</v>
      </c>
      <c r="I2" t="str">
        <f t="shared" ref="I2:I13" si="0">IF(D2&gt;H2,"In "&amp;B2&amp;", absenteeism was significantly higher than expected in"&amp;" "&amp;A2&amp;".","In "&amp;B2&amp;", absenteeism was not significantly higher than expected in"&amp;" "&amp;A2&amp;".")</f>
        <v>In Oct, absenteeism was not significantly higher than expected in Region 1.</v>
      </c>
    </row>
    <row r="3" spans="1:9" x14ac:dyDescent="0.35">
      <c r="A3" t="s">
        <v>23</v>
      </c>
      <c r="B3" t="s">
        <v>1</v>
      </c>
      <c r="C3">
        <v>2.5421999999999998</v>
      </c>
      <c r="D3">
        <v>1.9444999999999999</v>
      </c>
      <c r="E3">
        <v>3.1398999999999999</v>
      </c>
      <c r="F3">
        <v>1.9054</v>
      </c>
      <c r="G3">
        <v>1.7032</v>
      </c>
      <c r="H3">
        <v>2.1076000000000001</v>
      </c>
      <c r="I3" t="str">
        <f t="shared" si="0"/>
        <v>In Nov, absenteeism was not significantly higher than expected in Region 1.</v>
      </c>
    </row>
    <row r="4" spans="1:9" x14ac:dyDescent="0.35">
      <c r="A4" t="s">
        <v>23</v>
      </c>
      <c r="B4" t="s">
        <v>2</v>
      </c>
      <c r="C4">
        <v>2.0811999999999999</v>
      </c>
      <c r="D4">
        <v>1.3946000000000001</v>
      </c>
      <c r="E4">
        <v>2.7677999999999998</v>
      </c>
      <c r="F4">
        <v>2.1602000000000001</v>
      </c>
      <c r="G4">
        <v>1.8548</v>
      </c>
      <c r="H4">
        <v>2.4657</v>
      </c>
      <c r="I4" t="str">
        <f t="shared" si="0"/>
        <v>In Dec, absenteeism was not significantly higher than expected in Region 1.</v>
      </c>
    </row>
    <row r="5" spans="1:9" x14ac:dyDescent="0.35">
      <c r="A5" t="s">
        <v>23</v>
      </c>
      <c r="B5" t="s">
        <v>3</v>
      </c>
      <c r="C5">
        <v>2.8296000000000001</v>
      </c>
      <c r="D5">
        <v>2.4455</v>
      </c>
      <c r="E5">
        <v>3.2136999999999998</v>
      </c>
      <c r="F5">
        <v>2.8719000000000001</v>
      </c>
      <c r="G5">
        <v>2.7606999999999999</v>
      </c>
      <c r="H5">
        <v>2.9830999999999999</v>
      </c>
      <c r="I5" t="str">
        <f t="shared" si="0"/>
        <v>In Jan, absenteeism was not significantly higher than expected in Region 1.</v>
      </c>
    </row>
    <row r="6" spans="1:9" x14ac:dyDescent="0.35">
      <c r="A6" t="s">
        <v>23</v>
      </c>
      <c r="B6" t="s">
        <v>4</v>
      </c>
      <c r="C6">
        <v>2.5398999999999998</v>
      </c>
      <c r="D6">
        <v>1.4319999999999999</v>
      </c>
      <c r="E6">
        <v>3.6476999999999999</v>
      </c>
      <c r="F6">
        <v>2.4565000000000001</v>
      </c>
      <c r="G6">
        <v>2.1452</v>
      </c>
      <c r="H6">
        <v>2.7677999999999998</v>
      </c>
      <c r="I6" t="str">
        <f t="shared" si="0"/>
        <v>In Feb, absenteeism was not significantly higher than expected in Region 1.</v>
      </c>
    </row>
    <row r="7" spans="1:9" x14ac:dyDescent="0.35">
      <c r="A7" t="s">
        <v>23</v>
      </c>
      <c r="B7" t="s">
        <v>5</v>
      </c>
      <c r="C7">
        <v>2.7584</v>
      </c>
      <c r="D7">
        <v>1.1408</v>
      </c>
      <c r="E7">
        <v>4.3760000000000003</v>
      </c>
      <c r="F7">
        <v>2.2313999999999998</v>
      </c>
      <c r="G7">
        <v>2.0467</v>
      </c>
      <c r="H7">
        <v>2.4161999999999999</v>
      </c>
      <c r="I7" t="str">
        <f t="shared" si="0"/>
        <v>In Mar, absenteeism was not significantly higher than expected in Region 1.</v>
      </c>
    </row>
    <row r="8" spans="1:9" x14ac:dyDescent="0.35">
      <c r="A8" t="s">
        <v>23</v>
      </c>
      <c r="B8" t="s">
        <v>6</v>
      </c>
      <c r="C8">
        <v>2.3050000000000002</v>
      </c>
      <c r="D8">
        <v>1.6032999999999999</v>
      </c>
      <c r="E8">
        <v>3.0066000000000002</v>
      </c>
      <c r="F8">
        <v>2.3393999999999999</v>
      </c>
      <c r="G8">
        <v>2.0196000000000001</v>
      </c>
      <c r="H8">
        <v>2.6593</v>
      </c>
      <c r="I8" t="str">
        <f t="shared" si="0"/>
        <v>In Apr, absenteeism was not significantly higher than expected in Region 1.</v>
      </c>
    </row>
    <row r="9" spans="1:9" x14ac:dyDescent="0.35">
      <c r="A9" t="s">
        <v>23</v>
      </c>
      <c r="B9" t="s">
        <v>7</v>
      </c>
      <c r="C9">
        <v>1.2841</v>
      </c>
      <c r="D9">
        <v>0.2923</v>
      </c>
      <c r="E9">
        <v>2.2759999999999998</v>
      </c>
      <c r="F9">
        <v>1.7257</v>
      </c>
      <c r="G9">
        <v>1.5704</v>
      </c>
      <c r="H9">
        <v>1.8809</v>
      </c>
      <c r="I9" t="str">
        <f t="shared" si="0"/>
        <v>In May, absenteeism was not significantly higher than expected in Region 1.</v>
      </c>
    </row>
    <row r="10" spans="1:9" x14ac:dyDescent="0.35">
      <c r="A10" t="s">
        <v>23</v>
      </c>
      <c r="B10" t="s">
        <v>8</v>
      </c>
      <c r="C10">
        <v>1.2788999999999999</v>
      </c>
      <c r="D10">
        <v>0.89770000000000005</v>
      </c>
      <c r="E10">
        <v>1.6600999999999999</v>
      </c>
      <c r="F10">
        <v>1.8534999999999999</v>
      </c>
      <c r="G10">
        <v>1.6627000000000001</v>
      </c>
      <c r="H10">
        <v>2.0442999999999998</v>
      </c>
      <c r="I10" t="str">
        <f t="shared" si="0"/>
        <v>In Jun, absenteeism was not significantly higher than expected in Region 1.</v>
      </c>
    </row>
    <row r="11" spans="1:9" x14ac:dyDescent="0.35">
      <c r="A11" t="s">
        <v>23</v>
      </c>
      <c r="B11" t="s">
        <v>9</v>
      </c>
      <c r="C11">
        <v>2.2158000000000002</v>
      </c>
      <c r="D11">
        <v>1.95</v>
      </c>
      <c r="E11">
        <v>2.4817</v>
      </c>
      <c r="F11">
        <v>1.4529000000000001</v>
      </c>
      <c r="G11">
        <v>1.2337</v>
      </c>
      <c r="H11">
        <v>1.6720999999999999</v>
      </c>
      <c r="I11" t="str">
        <f t="shared" si="0"/>
        <v>In Jul, absenteeism was significantly higher than expected in Region 1.</v>
      </c>
    </row>
    <row r="12" spans="1:9" x14ac:dyDescent="0.35">
      <c r="A12" t="s">
        <v>23</v>
      </c>
      <c r="B12" t="s">
        <v>10</v>
      </c>
      <c r="C12">
        <v>1.3431</v>
      </c>
      <c r="D12">
        <v>1.0641</v>
      </c>
      <c r="E12">
        <v>1.6222000000000001</v>
      </c>
      <c r="F12">
        <v>1.4650000000000001</v>
      </c>
      <c r="G12">
        <v>1.2581</v>
      </c>
      <c r="H12">
        <v>1.6718999999999999</v>
      </c>
      <c r="I12" t="str">
        <f t="shared" si="0"/>
        <v>In Aug, absenteeism was not significantly higher than expected in Region 1.</v>
      </c>
    </row>
    <row r="13" spans="1:9" x14ac:dyDescent="0.35">
      <c r="A13" t="s">
        <v>23</v>
      </c>
      <c r="B13" t="s">
        <v>11</v>
      </c>
      <c r="C13">
        <v>1.1850000000000001</v>
      </c>
      <c r="D13">
        <v>0.78549999999999998</v>
      </c>
      <c r="E13">
        <v>1.5845</v>
      </c>
      <c r="F13">
        <v>1.7841</v>
      </c>
      <c r="G13">
        <v>1.6775</v>
      </c>
      <c r="H13">
        <v>1.8908</v>
      </c>
      <c r="I13" t="str">
        <f t="shared" si="0"/>
        <v>In Sep, absenteeism was not significantly higher than expected in Region 1.</v>
      </c>
    </row>
    <row r="14" spans="1:9" x14ac:dyDescent="0.35">
      <c r="A14" t="s">
        <v>24</v>
      </c>
      <c r="B14" t="s">
        <v>0</v>
      </c>
      <c r="C14">
        <v>1.2584</v>
      </c>
      <c r="D14">
        <v>1.0485</v>
      </c>
      <c r="E14">
        <v>1.4682999999999999</v>
      </c>
      <c r="F14">
        <v>1.6659999999999999</v>
      </c>
      <c r="G14">
        <v>1.5215000000000001</v>
      </c>
      <c r="H14">
        <v>1.8106</v>
      </c>
      <c r="I14" t="str">
        <f t="shared" ref="I14:I73" si="1">IF(D14&gt;H14,"In "&amp;B14&amp;", absenteeism was significantly higher than expected in"&amp;" "&amp;A14&amp;".","In "&amp;B14&amp;", absenteeism was not significantly higher than expected in"&amp;" "&amp;A14&amp;".")</f>
        <v>In Oct, absenteeism was not significantly higher than expected in Region 2.</v>
      </c>
    </row>
    <row r="15" spans="1:9" x14ac:dyDescent="0.35">
      <c r="A15" t="s">
        <v>24</v>
      </c>
      <c r="B15" t="s">
        <v>1</v>
      </c>
      <c r="C15">
        <v>0.89580000000000004</v>
      </c>
      <c r="D15">
        <v>0.38769999999999999</v>
      </c>
      <c r="E15">
        <v>1.4039999999999999</v>
      </c>
      <c r="F15">
        <v>1.3420000000000001</v>
      </c>
      <c r="G15">
        <v>1.0275000000000001</v>
      </c>
      <c r="H15">
        <v>1.6564000000000001</v>
      </c>
      <c r="I15" t="str">
        <f t="shared" si="1"/>
        <v>In Nov, absenteeism was not significantly higher than expected in Region 2.</v>
      </c>
    </row>
    <row r="16" spans="1:9" x14ac:dyDescent="0.35">
      <c r="A16" t="s">
        <v>24</v>
      </c>
      <c r="B16" t="s">
        <v>2</v>
      </c>
      <c r="C16">
        <v>1.3888</v>
      </c>
      <c r="D16">
        <v>1.1682999999999999</v>
      </c>
      <c r="E16">
        <v>1.6093999999999999</v>
      </c>
      <c r="F16">
        <v>1.9819</v>
      </c>
      <c r="G16">
        <v>1.9314</v>
      </c>
      <c r="H16">
        <v>2.0325000000000002</v>
      </c>
      <c r="I16" t="str">
        <f t="shared" si="1"/>
        <v>In Dec, absenteeism was not significantly higher than expected in Region 2.</v>
      </c>
    </row>
    <row r="17" spans="1:9" x14ac:dyDescent="0.35">
      <c r="A17" t="s">
        <v>24</v>
      </c>
      <c r="B17" t="s">
        <v>3</v>
      </c>
      <c r="C17">
        <v>1.8010999999999999</v>
      </c>
      <c r="D17">
        <v>1.2204999999999999</v>
      </c>
      <c r="E17">
        <v>2.3816999999999999</v>
      </c>
      <c r="F17">
        <v>1.8936999999999999</v>
      </c>
      <c r="G17">
        <v>1.7253000000000001</v>
      </c>
      <c r="H17">
        <v>2.0621</v>
      </c>
      <c r="I17" t="str">
        <f t="shared" si="1"/>
        <v>In Jan, absenteeism was not significantly higher than expected in Region 2.</v>
      </c>
    </row>
    <row r="18" spans="1:9" x14ac:dyDescent="0.35">
      <c r="A18" t="s">
        <v>24</v>
      </c>
      <c r="B18" t="s">
        <v>4</v>
      </c>
      <c r="C18">
        <v>1.607</v>
      </c>
      <c r="D18">
        <v>0.36620000000000003</v>
      </c>
      <c r="E18">
        <v>2.8477000000000001</v>
      </c>
      <c r="F18">
        <v>2.0676000000000001</v>
      </c>
      <c r="G18">
        <v>1.8178000000000001</v>
      </c>
      <c r="H18">
        <v>2.3172999999999999</v>
      </c>
      <c r="I18" t="str">
        <f t="shared" si="1"/>
        <v>In Feb, absenteeism was not significantly higher than expected in Region 2.</v>
      </c>
    </row>
    <row r="19" spans="1:9" x14ac:dyDescent="0.35">
      <c r="A19" t="s">
        <v>24</v>
      </c>
      <c r="B19" t="s">
        <v>5</v>
      </c>
      <c r="C19">
        <v>1.5055000000000001</v>
      </c>
      <c r="D19">
        <v>0.36749999999999999</v>
      </c>
      <c r="E19">
        <v>2.6436000000000002</v>
      </c>
      <c r="F19">
        <v>2.0059999999999998</v>
      </c>
      <c r="G19">
        <v>1.8164</v>
      </c>
      <c r="H19">
        <v>2.1956000000000002</v>
      </c>
      <c r="I19" t="str">
        <f t="shared" si="1"/>
        <v>In Mar, absenteeism was not significantly higher than expected in Region 2.</v>
      </c>
    </row>
    <row r="20" spans="1:9" x14ac:dyDescent="0.35">
      <c r="A20" t="s">
        <v>24</v>
      </c>
      <c r="B20" t="s">
        <v>6</v>
      </c>
      <c r="C20">
        <v>2.1686000000000001</v>
      </c>
      <c r="D20">
        <v>1.1027</v>
      </c>
      <c r="E20">
        <v>3.2345999999999999</v>
      </c>
      <c r="F20">
        <v>1.7634000000000001</v>
      </c>
      <c r="G20">
        <v>1.1900999999999999</v>
      </c>
      <c r="H20">
        <v>2.3365999999999998</v>
      </c>
      <c r="I20" t="str">
        <f t="shared" si="1"/>
        <v>In Apr, absenteeism was not significantly higher than expected in Region 2.</v>
      </c>
    </row>
    <row r="21" spans="1:9" x14ac:dyDescent="0.35">
      <c r="A21" t="s">
        <v>24</v>
      </c>
      <c r="B21" t="s">
        <v>7</v>
      </c>
      <c r="C21">
        <v>1.6826000000000001</v>
      </c>
      <c r="D21">
        <v>1.3367</v>
      </c>
      <c r="E21">
        <v>2.0284</v>
      </c>
      <c r="F21">
        <v>1.6580999999999999</v>
      </c>
      <c r="G21">
        <v>1.5315000000000001</v>
      </c>
      <c r="H21">
        <v>1.7847999999999999</v>
      </c>
      <c r="I21" t="str">
        <f t="shared" si="1"/>
        <v>In May, absenteeism was not significantly higher than expected in Region 2.</v>
      </c>
    </row>
    <row r="22" spans="1:9" x14ac:dyDescent="0.35">
      <c r="A22" t="s">
        <v>24</v>
      </c>
      <c r="B22" t="s">
        <v>8</v>
      </c>
      <c r="C22">
        <v>1.2024999999999999</v>
      </c>
      <c r="D22">
        <v>0.6905</v>
      </c>
      <c r="E22">
        <v>1.7145999999999999</v>
      </c>
      <c r="F22">
        <v>1.3312999999999999</v>
      </c>
      <c r="G22">
        <v>1.2643</v>
      </c>
      <c r="H22">
        <v>1.3982000000000001</v>
      </c>
      <c r="I22" t="str">
        <f t="shared" si="1"/>
        <v>In Jun, absenteeism was not significantly higher than expected in Region 2.</v>
      </c>
    </row>
    <row r="23" spans="1:9" x14ac:dyDescent="0.35">
      <c r="A23" t="s">
        <v>24</v>
      </c>
      <c r="B23" t="s">
        <v>9</v>
      </c>
      <c r="C23">
        <v>1.7189000000000001</v>
      </c>
      <c r="D23">
        <v>0.92310000000000003</v>
      </c>
      <c r="E23">
        <v>2.5148000000000001</v>
      </c>
      <c r="F23">
        <v>1.2242999999999999</v>
      </c>
      <c r="G23">
        <v>1.1339999999999999</v>
      </c>
      <c r="H23">
        <v>1.3146</v>
      </c>
      <c r="I23" t="str">
        <f t="shared" si="1"/>
        <v>In Jul, absenteeism was not significantly higher than expected in Region 2.</v>
      </c>
    </row>
    <row r="24" spans="1:9" x14ac:dyDescent="0.35">
      <c r="A24" t="s">
        <v>24</v>
      </c>
      <c r="B24" t="s">
        <v>10</v>
      </c>
      <c r="C24">
        <v>1.6429</v>
      </c>
      <c r="D24">
        <v>1.0838000000000001</v>
      </c>
      <c r="E24">
        <v>2.2019000000000002</v>
      </c>
      <c r="F24">
        <v>1.0912999999999999</v>
      </c>
      <c r="G24">
        <v>0.79910000000000003</v>
      </c>
      <c r="H24">
        <v>1.3834</v>
      </c>
      <c r="I24" t="str">
        <f t="shared" si="1"/>
        <v>In Aug, absenteeism was not significantly higher than expected in Region 2.</v>
      </c>
    </row>
    <row r="25" spans="1:9" x14ac:dyDescent="0.35">
      <c r="A25" t="s">
        <v>24</v>
      </c>
      <c r="B25" t="s">
        <v>11</v>
      </c>
      <c r="C25">
        <v>0.99550000000000005</v>
      </c>
      <c r="D25">
        <v>0.5756</v>
      </c>
      <c r="E25">
        <v>1.4153</v>
      </c>
      <c r="F25">
        <v>1.2757000000000001</v>
      </c>
      <c r="G25">
        <v>1.0984</v>
      </c>
      <c r="H25">
        <v>1.4531000000000001</v>
      </c>
      <c r="I25" t="str">
        <f t="shared" si="1"/>
        <v>In Sep, absenteeism was not significantly higher than expected in Region 2.</v>
      </c>
    </row>
    <row r="26" spans="1:9" x14ac:dyDescent="0.35">
      <c r="A26" t="s">
        <v>25</v>
      </c>
      <c r="B26" t="s">
        <v>0</v>
      </c>
      <c r="C26">
        <v>2.1276000000000002</v>
      </c>
      <c r="D26">
        <v>2.0055999999999998</v>
      </c>
      <c r="E26">
        <v>2.2496</v>
      </c>
      <c r="F26">
        <v>1.8003</v>
      </c>
      <c r="G26">
        <v>1.6715</v>
      </c>
      <c r="H26">
        <v>1.9291</v>
      </c>
      <c r="I26" t="str">
        <f t="shared" si="1"/>
        <v>In Oct, absenteeism was significantly higher than expected in Region 3.</v>
      </c>
    </row>
    <row r="27" spans="1:9" x14ac:dyDescent="0.35">
      <c r="A27" t="s">
        <v>25</v>
      </c>
      <c r="B27" t="s">
        <v>1</v>
      </c>
      <c r="C27">
        <v>1.7713000000000001</v>
      </c>
      <c r="D27">
        <v>1.3264</v>
      </c>
      <c r="E27">
        <v>2.2162000000000002</v>
      </c>
      <c r="F27">
        <v>2.1015000000000001</v>
      </c>
      <c r="G27">
        <v>1.788</v>
      </c>
      <c r="H27">
        <v>2.415</v>
      </c>
      <c r="I27" t="str">
        <f t="shared" si="1"/>
        <v>In Nov, absenteeism was not significantly higher than expected in Region 3.</v>
      </c>
    </row>
    <row r="28" spans="1:9" x14ac:dyDescent="0.35">
      <c r="A28" t="s">
        <v>25</v>
      </c>
      <c r="B28" t="s">
        <v>2</v>
      </c>
      <c r="C28">
        <v>2.6280999999999999</v>
      </c>
      <c r="D28">
        <v>2.274</v>
      </c>
      <c r="E28">
        <v>2.9822000000000002</v>
      </c>
      <c r="F28">
        <v>2.5465</v>
      </c>
      <c r="G28">
        <v>2.2530999999999999</v>
      </c>
      <c r="H28">
        <v>2.8397999999999999</v>
      </c>
      <c r="I28" t="str">
        <f t="shared" si="1"/>
        <v>In Dec, absenteeism was not significantly higher than expected in Region 3.</v>
      </c>
    </row>
    <row r="29" spans="1:9" x14ac:dyDescent="0.35">
      <c r="A29" t="s">
        <v>25</v>
      </c>
      <c r="B29" t="s">
        <v>3</v>
      </c>
      <c r="C29">
        <v>2.9291999999999998</v>
      </c>
      <c r="D29">
        <v>2.2557999999999998</v>
      </c>
      <c r="E29">
        <v>3.6027</v>
      </c>
      <c r="F29">
        <v>2.7993000000000001</v>
      </c>
      <c r="G29">
        <v>2.5749</v>
      </c>
      <c r="H29">
        <v>3.0238</v>
      </c>
      <c r="I29" t="str">
        <f t="shared" si="1"/>
        <v>In Jan, absenteeism was not significantly higher than expected in Region 3.</v>
      </c>
    </row>
    <row r="30" spans="1:9" x14ac:dyDescent="0.35">
      <c r="A30" t="s">
        <v>25</v>
      </c>
      <c r="B30" t="s">
        <v>4</v>
      </c>
      <c r="C30">
        <v>2.9561999999999999</v>
      </c>
      <c r="D30">
        <v>2.6823000000000001</v>
      </c>
      <c r="E30">
        <v>3.2301000000000002</v>
      </c>
      <c r="F30">
        <v>2.9565999999999999</v>
      </c>
      <c r="G30">
        <v>2.597</v>
      </c>
      <c r="H30">
        <v>3.3161999999999998</v>
      </c>
      <c r="I30" t="str">
        <f t="shared" si="1"/>
        <v>In Feb, absenteeism was not significantly higher than expected in Region 3.</v>
      </c>
    </row>
    <row r="31" spans="1:9" x14ac:dyDescent="0.35">
      <c r="A31" t="s">
        <v>25</v>
      </c>
      <c r="B31" t="s">
        <v>5</v>
      </c>
      <c r="C31">
        <v>2.5606</v>
      </c>
      <c r="D31">
        <v>2.2963</v>
      </c>
      <c r="E31">
        <v>2.8249</v>
      </c>
      <c r="F31">
        <v>2.4782999999999999</v>
      </c>
      <c r="G31">
        <v>2.0846</v>
      </c>
      <c r="H31">
        <v>2.8719000000000001</v>
      </c>
      <c r="I31" t="str">
        <f t="shared" si="1"/>
        <v>In Mar, absenteeism was not significantly higher than expected in Region 3.</v>
      </c>
    </row>
    <row r="32" spans="1:9" x14ac:dyDescent="0.35">
      <c r="A32" t="s">
        <v>25</v>
      </c>
      <c r="B32" t="s">
        <v>6</v>
      </c>
      <c r="C32">
        <v>2.0762999999999998</v>
      </c>
      <c r="D32">
        <v>1.8748</v>
      </c>
      <c r="E32">
        <v>2.2778</v>
      </c>
      <c r="F32">
        <v>2.2242999999999999</v>
      </c>
      <c r="G32">
        <v>2.0981999999999998</v>
      </c>
      <c r="H32">
        <v>2.3504</v>
      </c>
      <c r="I32" t="str">
        <f t="shared" si="1"/>
        <v>In Apr, absenteeism was not significantly higher than expected in Region 3.</v>
      </c>
    </row>
    <row r="33" spans="1:9" x14ac:dyDescent="0.35">
      <c r="A33" t="s">
        <v>25</v>
      </c>
      <c r="B33" t="s">
        <v>7</v>
      </c>
      <c r="C33">
        <v>1.7988</v>
      </c>
      <c r="D33">
        <v>1.1883999999999999</v>
      </c>
      <c r="E33">
        <v>2.4091999999999998</v>
      </c>
      <c r="F33">
        <v>2.0503999999999998</v>
      </c>
      <c r="G33">
        <v>1.9673</v>
      </c>
      <c r="H33">
        <v>2.1335999999999999</v>
      </c>
      <c r="I33" t="str">
        <f t="shared" si="1"/>
        <v>In May, absenteeism was not significantly higher than expected in Region 3.</v>
      </c>
    </row>
    <row r="34" spans="1:9" x14ac:dyDescent="0.35">
      <c r="A34" t="s">
        <v>25</v>
      </c>
      <c r="B34" t="s">
        <v>8</v>
      </c>
      <c r="C34">
        <v>1.6288</v>
      </c>
      <c r="D34">
        <v>1.069</v>
      </c>
      <c r="E34">
        <v>2.1884999999999999</v>
      </c>
      <c r="F34">
        <v>1.9369000000000001</v>
      </c>
      <c r="G34">
        <v>1.7334000000000001</v>
      </c>
      <c r="H34">
        <v>2.1404999999999998</v>
      </c>
      <c r="I34" t="str">
        <f t="shared" si="1"/>
        <v>In Jun, absenteeism was not significantly higher than expected in Region 3.</v>
      </c>
    </row>
    <row r="35" spans="1:9" x14ac:dyDescent="0.35">
      <c r="A35" t="s">
        <v>25</v>
      </c>
      <c r="B35" t="s">
        <v>9</v>
      </c>
      <c r="C35">
        <v>2.0527000000000002</v>
      </c>
      <c r="D35">
        <v>1.4550000000000001</v>
      </c>
      <c r="E35">
        <v>2.6503999999999999</v>
      </c>
      <c r="F35">
        <v>1.7862</v>
      </c>
      <c r="G35">
        <v>1.6007</v>
      </c>
      <c r="H35">
        <v>1.9717</v>
      </c>
      <c r="I35" t="str">
        <f t="shared" si="1"/>
        <v>In Jul, absenteeism was not significantly higher than expected in Region 3.</v>
      </c>
    </row>
    <row r="36" spans="1:9" x14ac:dyDescent="0.35">
      <c r="A36" t="s">
        <v>25</v>
      </c>
      <c r="B36" t="s">
        <v>10</v>
      </c>
      <c r="C36">
        <v>1.9358</v>
      </c>
      <c r="D36">
        <v>1.2221</v>
      </c>
      <c r="E36">
        <v>2.6495000000000002</v>
      </c>
      <c r="F36">
        <v>1.7898000000000001</v>
      </c>
      <c r="G36">
        <v>1.6615</v>
      </c>
      <c r="H36">
        <v>1.9180999999999999</v>
      </c>
      <c r="I36" t="str">
        <f t="shared" si="1"/>
        <v>In Aug, absenteeism was not significantly higher than expected in Region 3.</v>
      </c>
    </row>
    <row r="37" spans="1:9" x14ac:dyDescent="0.35">
      <c r="A37" t="s">
        <v>25</v>
      </c>
      <c r="B37" t="s">
        <v>11</v>
      </c>
      <c r="C37">
        <v>0.69530000000000003</v>
      </c>
      <c r="D37">
        <v>0.3987</v>
      </c>
      <c r="E37">
        <v>0.9919</v>
      </c>
      <c r="F37">
        <v>2.0924999999999998</v>
      </c>
      <c r="G37">
        <v>1.8688</v>
      </c>
      <c r="H37">
        <v>2.3161</v>
      </c>
      <c r="I37" t="str">
        <f t="shared" si="1"/>
        <v>In Sep, absenteeism was not significantly higher than expected in Region 3.</v>
      </c>
    </row>
    <row r="38" spans="1:9" x14ac:dyDescent="0.35">
      <c r="A38" t="s">
        <v>26</v>
      </c>
      <c r="B38" t="s">
        <v>0</v>
      </c>
      <c r="C38">
        <v>1.7213000000000001</v>
      </c>
      <c r="D38">
        <v>1.5394000000000001</v>
      </c>
      <c r="E38">
        <v>1.9031</v>
      </c>
      <c r="F38">
        <v>1.6749000000000001</v>
      </c>
      <c r="G38">
        <v>1.5647</v>
      </c>
      <c r="H38">
        <v>1.7850999999999999</v>
      </c>
      <c r="I38" t="str">
        <f t="shared" si="1"/>
        <v>In Oct, absenteeism was not significantly higher than expected in Region 4.</v>
      </c>
    </row>
    <row r="39" spans="1:9" x14ac:dyDescent="0.35">
      <c r="A39" t="s">
        <v>26</v>
      </c>
      <c r="B39" t="s">
        <v>1</v>
      </c>
      <c r="C39">
        <v>1.6642999999999999</v>
      </c>
      <c r="D39">
        <v>1.2976000000000001</v>
      </c>
      <c r="E39">
        <v>2.0308999999999999</v>
      </c>
      <c r="F39">
        <v>1.7118</v>
      </c>
      <c r="G39">
        <v>1.6121000000000001</v>
      </c>
      <c r="H39">
        <v>1.8116000000000001</v>
      </c>
      <c r="I39" t="str">
        <f t="shared" si="1"/>
        <v>In Nov, absenteeism was not significantly higher than expected in Region 4.</v>
      </c>
    </row>
    <row r="40" spans="1:9" x14ac:dyDescent="0.35">
      <c r="A40" t="s">
        <v>26</v>
      </c>
      <c r="B40" t="s">
        <v>2</v>
      </c>
      <c r="C40">
        <v>2.2235999999999998</v>
      </c>
      <c r="D40">
        <v>1.9248000000000001</v>
      </c>
      <c r="E40">
        <v>2.5223</v>
      </c>
      <c r="F40">
        <v>2.1415999999999999</v>
      </c>
      <c r="G40">
        <v>2.0575999999999999</v>
      </c>
      <c r="H40">
        <v>2.2256</v>
      </c>
      <c r="I40" t="str">
        <f t="shared" si="1"/>
        <v>In Dec, absenteeism was not significantly higher than expected in Region 4.</v>
      </c>
    </row>
    <row r="41" spans="1:9" x14ac:dyDescent="0.35">
      <c r="A41" t="s">
        <v>26</v>
      </c>
      <c r="B41" t="s">
        <v>3</v>
      </c>
      <c r="C41">
        <v>2.0533999999999999</v>
      </c>
      <c r="D41">
        <v>1.839</v>
      </c>
      <c r="E41">
        <v>2.2679</v>
      </c>
      <c r="F41">
        <v>2.2366999999999999</v>
      </c>
      <c r="G41">
        <v>2.1476000000000002</v>
      </c>
      <c r="H41">
        <v>2.3258000000000001</v>
      </c>
      <c r="I41" t="str">
        <f t="shared" si="1"/>
        <v>In Jan, absenteeism was not significantly higher than expected in Region 4.</v>
      </c>
    </row>
    <row r="42" spans="1:9" x14ac:dyDescent="0.35">
      <c r="A42" t="s">
        <v>26</v>
      </c>
      <c r="B42" t="s">
        <v>4</v>
      </c>
      <c r="C42">
        <v>2.0257999999999998</v>
      </c>
      <c r="D42">
        <v>1.7040999999999999</v>
      </c>
      <c r="E42">
        <v>2.3475999999999999</v>
      </c>
      <c r="F42">
        <v>2.3338999999999999</v>
      </c>
      <c r="G42">
        <v>2.1213000000000002</v>
      </c>
      <c r="H42">
        <v>2.5466000000000002</v>
      </c>
      <c r="I42" t="str">
        <f t="shared" si="1"/>
        <v>In Feb, absenteeism was not significantly higher than expected in Region 4.</v>
      </c>
    </row>
    <row r="43" spans="1:9" x14ac:dyDescent="0.35">
      <c r="A43" t="s">
        <v>26</v>
      </c>
      <c r="B43" t="s">
        <v>5</v>
      </c>
      <c r="C43">
        <v>2.669</v>
      </c>
      <c r="D43">
        <v>1.9592000000000001</v>
      </c>
      <c r="E43">
        <v>3.3788</v>
      </c>
      <c r="F43">
        <v>1.9718</v>
      </c>
      <c r="G43">
        <v>1.8513999999999999</v>
      </c>
      <c r="H43">
        <v>2.0920999999999998</v>
      </c>
      <c r="I43" t="str">
        <f t="shared" si="1"/>
        <v>In Mar, absenteeism was not significantly higher than expected in Region 4.</v>
      </c>
    </row>
    <row r="44" spans="1:9" x14ac:dyDescent="0.35">
      <c r="A44" t="s">
        <v>26</v>
      </c>
      <c r="B44" t="s">
        <v>6</v>
      </c>
      <c r="C44">
        <v>2.0327000000000002</v>
      </c>
      <c r="D44">
        <v>1.5294000000000001</v>
      </c>
      <c r="E44">
        <v>2.5360999999999998</v>
      </c>
      <c r="F44">
        <v>1.7925</v>
      </c>
      <c r="G44">
        <v>1.597</v>
      </c>
      <c r="H44">
        <v>1.9881</v>
      </c>
      <c r="I44" t="str">
        <f t="shared" si="1"/>
        <v>In Apr, absenteeism was not significantly higher than expected in Region 4.</v>
      </c>
    </row>
    <row r="45" spans="1:9" x14ac:dyDescent="0.35">
      <c r="A45" t="s">
        <v>26</v>
      </c>
      <c r="B45" t="s">
        <v>7</v>
      </c>
      <c r="C45">
        <v>1.9479</v>
      </c>
      <c r="D45">
        <v>1.5455000000000001</v>
      </c>
      <c r="E45">
        <v>2.3502999999999998</v>
      </c>
      <c r="F45">
        <v>1.7081</v>
      </c>
      <c r="G45">
        <v>1.579</v>
      </c>
      <c r="H45">
        <v>1.8372999999999999</v>
      </c>
      <c r="I45" t="str">
        <f t="shared" si="1"/>
        <v>In May, absenteeism was not significantly higher than expected in Region 4.</v>
      </c>
    </row>
    <row r="46" spans="1:9" x14ac:dyDescent="0.35">
      <c r="A46" t="s">
        <v>26</v>
      </c>
      <c r="B46" t="s">
        <v>8</v>
      </c>
      <c r="C46">
        <v>1.5037</v>
      </c>
      <c r="D46">
        <v>1.1846000000000001</v>
      </c>
      <c r="E46">
        <v>1.8227</v>
      </c>
      <c r="F46">
        <v>1.4308000000000001</v>
      </c>
      <c r="G46">
        <v>1.3176000000000001</v>
      </c>
      <c r="H46">
        <v>1.544</v>
      </c>
      <c r="I46" t="str">
        <f t="shared" si="1"/>
        <v>In Jun, absenteeism was not significantly higher than expected in Region 4.</v>
      </c>
    </row>
    <row r="47" spans="1:9" x14ac:dyDescent="0.35">
      <c r="A47" t="s">
        <v>26</v>
      </c>
      <c r="B47" t="s">
        <v>9</v>
      </c>
      <c r="C47">
        <v>2.2323</v>
      </c>
      <c r="D47">
        <v>1.8178000000000001</v>
      </c>
      <c r="E47">
        <v>2.6467000000000001</v>
      </c>
      <c r="F47">
        <v>1.3687</v>
      </c>
      <c r="G47">
        <v>1.2796000000000001</v>
      </c>
      <c r="H47">
        <v>1.4578</v>
      </c>
      <c r="I47" t="str">
        <f t="shared" si="1"/>
        <v>In Jul, absenteeism was significantly higher than expected in Region 4.</v>
      </c>
    </row>
    <row r="48" spans="1:9" x14ac:dyDescent="0.35">
      <c r="A48" t="s">
        <v>26</v>
      </c>
      <c r="B48" t="s">
        <v>10</v>
      </c>
      <c r="C48">
        <v>1.6632</v>
      </c>
      <c r="D48">
        <v>1.2595000000000001</v>
      </c>
      <c r="E48">
        <v>2.0669</v>
      </c>
      <c r="F48">
        <v>1.5255000000000001</v>
      </c>
      <c r="G48">
        <v>1.3635999999999999</v>
      </c>
      <c r="H48">
        <v>1.6874</v>
      </c>
      <c r="I48" t="str">
        <f t="shared" si="1"/>
        <v>In Aug, absenteeism was not significantly higher than expected in Region 4.</v>
      </c>
    </row>
    <row r="49" spans="1:9" x14ac:dyDescent="0.35">
      <c r="A49" t="s">
        <v>26</v>
      </c>
      <c r="B49" t="s">
        <v>11</v>
      </c>
      <c r="C49">
        <v>1.7476</v>
      </c>
      <c r="D49">
        <v>1.4087000000000001</v>
      </c>
      <c r="E49">
        <v>2.0865</v>
      </c>
      <c r="F49">
        <v>1.5155000000000001</v>
      </c>
      <c r="G49">
        <v>1.4219999999999999</v>
      </c>
      <c r="H49">
        <v>1.609</v>
      </c>
      <c r="I49" t="str">
        <f t="shared" si="1"/>
        <v>In Sep, absenteeism was not significantly higher than expected in Region 4.</v>
      </c>
    </row>
    <row r="50" spans="1:9" x14ac:dyDescent="0.35">
      <c r="A50" t="s">
        <v>27</v>
      </c>
      <c r="B50" t="s">
        <v>0</v>
      </c>
      <c r="C50">
        <v>2.3546</v>
      </c>
      <c r="D50">
        <v>1.7927</v>
      </c>
      <c r="E50">
        <v>2.9165000000000001</v>
      </c>
      <c r="F50">
        <v>1.8612</v>
      </c>
      <c r="G50">
        <v>1.6767000000000001</v>
      </c>
      <c r="H50">
        <v>2.0457000000000001</v>
      </c>
      <c r="I50" t="str">
        <f t="shared" si="1"/>
        <v>In Oct, absenteeism was not significantly higher than expected in Region 5.</v>
      </c>
    </row>
    <row r="51" spans="1:9" x14ac:dyDescent="0.35">
      <c r="A51" t="s">
        <v>27</v>
      </c>
      <c r="B51" t="s">
        <v>1</v>
      </c>
      <c r="C51">
        <v>1.8854</v>
      </c>
      <c r="D51">
        <v>1.5758000000000001</v>
      </c>
      <c r="E51">
        <v>2.1949999999999998</v>
      </c>
      <c r="F51">
        <v>1.9818</v>
      </c>
      <c r="G51">
        <v>1.8082</v>
      </c>
      <c r="H51">
        <v>2.1553</v>
      </c>
      <c r="I51" t="str">
        <f t="shared" si="1"/>
        <v>In Nov, absenteeism was not significantly higher than expected in Region 5.</v>
      </c>
    </row>
    <row r="52" spans="1:9" x14ac:dyDescent="0.35">
      <c r="A52" t="s">
        <v>27</v>
      </c>
      <c r="B52" t="s">
        <v>2</v>
      </c>
      <c r="C52">
        <v>2.2248999999999999</v>
      </c>
      <c r="D52">
        <v>1.8842000000000001</v>
      </c>
      <c r="E52">
        <v>2.5657000000000001</v>
      </c>
      <c r="F52">
        <v>2.4089999999999998</v>
      </c>
      <c r="G52">
        <v>2.2976999999999999</v>
      </c>
      <c r="H52">
        <v>2.5203000000000002</v>
      </c>
      <c r="I52" t="str">
        <f t="shared" si="1"/>
        <v>In Dec, absenteeism was not significantly higher than expected in Region 5.</v>
      </c>
    </row>
    <row r="53" spans="1:9" x14ac:dyDescent="0.35">
      <c r="A53" t="s">
        <v>27</v>
      </c>
      <c r="B53" t="s">
        <v>3</v>
      </c>
      <c r="C53">
        <v>2.6955</v>
      </c>
      <c r="D53">
        <v>2.4070999999999998</v>
      </c>
      <c r="E53">
        <v>2.9839000000000002</v>
      </c>
      <c r="F53">
        <v>2.7456</v>
      </c>
      <c r="G53">
        <v>2.4836999999999998</v>
      </c>
      <c r="H53">
        <v>3.0074000000000001</v>
      </c>
      <c r="I53" t="str">
        <f t="shared" si="1"/>
        <v>In Jan, absenteeism was not significantly higher than expected in Region 5.</v>
      </c>
    </row>
    <row r="54" spans="1:9" x14ac:dyDescent="0.35">
      <c r="A54" t="s">
        <v>27</v>
      </c>
      <c r="B54" t="s">
        <v>4</v>
      </c>
      <c r="C54">
        <v>2.4584999999999999</v>
      </c>
      <c r="D54">
        <v>1.8162</v>
      </c>
      <c r="E54">
        <v>3.1008</v>
      </c>
      <c r="F54">
        <v>2.7944</v>
      </c>
      <c r="G54">
        <v>2.56</v>
      </c>
      <c r="H54">
        <v>3.0289000000000001</v>
      </c>
      <c r="I54" t="str">
        <f t="shared" si="1"/>
        <v>In Feb, absenteeism was not significantly higher than expected in Region 5.</v>
      </c>
    </row>
    <row r="55" spans="1:9" x14ac:dyDescent="0.35">
      <c r="A55" t="s">
        <v>27</v>
      </c>
      <c r="B55" t="s">
        <v>5</v>
      </c>
      <c r="C55">
        <v>2.4144000000000001</v>
      </c>
      <c r="D55">
        <v>1.9179999999999999</v>
      </c>
      <c r="E55">
        <v>2.9106999999999998</v>
      </c>
      <c r="F55">
        <v>2.6541000000000001</v>
      </c>
      <c r="G55">
        <v>2.4931000000000001</v>
      </c>
      <c r="H55">
        <v>2.8151000000000002</v>
      </c>
      <c r="I55" t="str">
        <f t="shared" si="1"/>
        <v>In Mar, absenteeism was not significantly higher than expected in Region 5.</v>
      </c>
    </row>
    <row r="56" spans="1:9" x14ac:dyDescent="0.35">
      <c r="A56" t="s">
        <v>27</v>
      </c>
      <c r="B56" t="s">
        <v>6</v>
      </c>
      <c r="C56">
        <v>2.1764000000000001</v>
      </c>
      <c r="D56">
        <v>1.8386</v>
      </c>
      <c r="E56">
        <v>2.5143</v>
      </c>
      <c r="F56">
        <v>2.0285000000000002</v>
      </c>
      <c r="G56">
        <v>1.8897999999999999</v>
      </c>
      <c r="H56">
        <v>2.1673</v>
      </c>
      <c r="I56" t="str">
        <f t="shared" si="1"/>
        <v>In Apr, absenteeism was not significantly higher than expected in Region 5.</v>
      </c>
    </row>
    <row r="57" spans="1:9" x14ac:dyDescent="0.35">
      <c r="A57" t="s">
        <v>27</v>
      </c>
      <c r="B57" t="s">
        <v>7</v>
      </c>
      <c r="C57">
        <v>2.1692999999999998</v>
      </c>
      <c r="D57">
        <v>1.7163999999999999</v>
      </c>
      <c r="E57">
        <v>2.6223000000000001</v>
      </c>
      <c r="F57">
        <v>1.8702000000000001</v>
      </c>
      <c r="G57">
        <v>1.7884</v>
      </c>
      <c r="H57">
        <v>1.952</v>
      </c>
      <c r="I57" t="str">
        <f t="shared" si="1"/>
        <v>In May, absenteeism was not significantly higher than expected in Region 5.</v>
      </c>
    </row>
    <row r="58" spans="1:9" x14ac:dyDescent="0.35">
      <c r="A58" t="s">
        <v>27</v>
      </c>
      <c r="B58" t="s">
        <v>8</v>
      </c>
      <c r="C58">
        <v>1.5757000000000001</v>
      </c>
      <c r="D58">
        <v>1.1629</v>
      </c>
      <c r="E58">
        <v>1.9884999999999999</v>
      </c>
      <c r="F58">
        <v>1.6619999999999999</v>
      </c>
      <c r="G58">
        <v>1.4673</v>
      </c>
      <c r="H58">
        <v>1.8568</v>
      </c>
      <c r="I58" t="str">
        <f t="shared" si="1"/>
        <v>In Jun, absenteeism was not significantly higher than expected in Region 5.</v>
      </c>
    </row>
    <row r="59" spans="1:9" x14ac:dyDescent="0.35">
      <c r="A59" t="s">
        <v>27</v>
      </c>
      <c r="B59" t="s">
        <v>9</v>
      </c>
      <c r="C59">
        <v>1.6818</v>
      </c>
      <c r="D59">
        <v>1.3876999999999999</v>
      </c>
      <c r="E59">
        <v>1.9759</v>
      </c>
      <c r="F59">
        <v>1.3984000000000001</v>
      </c>
      <c r="G59">
        <v>1.2333000000000001</v>
      </c>
      <c r="H59">
        <v>1.5636000000000001</v>
      </c>
      <c r="I59" t="str">
        <f t="shared" si="1"/>
        <v>In Jul, absenteeism was not significantly higher than expected in Region 5.</v>
      </c>
    </row>
    <row r="60" spans="1:9" x14ac:dyDescent="0.35">
      <c r="A60" t="s">
        <v>27</v>
      </c>
      <c r="B60" t="s">
        <v>10</v>
      </c>
      <c r="C60">
        <v>1.6003000000000001</v>
      </c>
      <c r="D60">
        <v>1.3127</v>
      </c>
      <c r="E60">
        <v>1.8878999999999999</v>
      </c>
      <c r="F60">
        <v>1.7158</v>
      </c>
      <c r="G60">
        <v>1.6309</v>
      </c>
      <c r="H60">
        <v>1.8007</v>
      </c>
      <c r="I60" t="str">
        <f t="shared" si="1"/>
        <v>In Aug, absenteeism was not significantly higher than expected in Region 5.</v>
      </c>
    </row>
    <row r="61" spans="1:9" x14ac:dyDescent="0.35">
      <c r="A61" t="s">
        <v>27</v>
      </c>
      <c r="B61" t="s">
        <v>11</v>
      </c>
      <c r="C61">
        <v>1.9049</v>
      </c>
      <c r="D61">
        <v>1.4481999999999999</v>
      </c>
      <c r="E61">
        <v>2.3614999999999999</v>
      </c>
      <c r="F61">
        <v>1.8633999999999999</v>
      </c>
      <c r="G61">
        <v>1.7401</v>
      </c>
      <c r="H61">
        <v>1.9865999999999999</v>
      </c>
      <c r="I61" t="str">
        <f t="shared" si="1"/>
        <v>In Sep, absenteeism was not significantly higher than expected in Region 5.</v>
      </c>
    </row>
    <row r="62" spans="1:9" x14ac:dyDescent="0.35">
      <c r="A62" t="s">
        <v>28</v>
      </c>
      <c r="B62" t="s">
        <v>0</v>
      </c>
      <c r="C62">
        <v>1.8916999999999999</v>
      </c>
      <c r="D62">
        <v>1.5847</v>
      </c>
      <c r="E62">
        <v>2.1987000000000001</v>
      </c>
      <c r="F62">
        <v>1.7823</v>
      </c>
      <c r="G62">
        <v>1.5884</v>
      </c>
      <c r="H62">
        <v>1.9761</v>
      </c>
      <c r="I62" t="str">
        <f t="shared" si="1"/>
        <v>In Oct, absenteeism was not significantly higher than expected in Region 6.</v>
      </c>
    </row>
    <row r="63" spans="1:9" x14ac:dyDescent="0.35">
      <c r="A63" t="s">
        <v>28</v>
      </c>
      <c r="B63" t="s">
        <v>1</v>
      </c>
      <c r="C63">
        <v>1.8493999999999999</v>
      </c>
      <c r="D63">
        <v>1.6080000000000001</v>
      </c>
      <c r="E63">
        <v>2.0908000000000002</v>
      </c>
      <c r="F63">
        <v>1.831</v>
      </c>
      <c r="G63">
        <v>1.7996000000000001</v>
      </c>
      <c r="H63">
        <v>1.8624000000000001</v>
      </c>
      <c r="I63" t="str">
        <f t="shared" si="1"/>
        <v>In Nov, absenteeism was not significantly higher than expected in Region 6.</v>
      </c>
    </row>
    <row r="64" spans="1:9" x14ac:dyDescent="0.35">
      <c r="A64" t="s">
        <v>28</v>
      </c>
      <c r="B64" t="s">
        <v>2</v>
      </c>
      <c r="C64">
        <v>2.1391</v>
      </c>
      <c r="D64">
        <v>1.7450000000000001</v>
      </c>
      <c r="E64">
        <v>2.5333000000000001</v>
      </c>
      <c r="F64">
        <v>2.1463999999999999</v>
      </c>
      <c r="G64">
        <v>2.0907</v>
      </c>
      <c r="H64">
        <v>2.2021000000000002</v>
      </c>
      <c r="I64" t="str">
        <f t="shared" si="1"/>
        <v>In Dec, absenteeism was not significantly higher than expected in Region 6.</v>
      </c>
    </row>
    <row r="65" spans="1:9" x14ac:dyDescent="0.35">
      <c r="A65" t="s">
        <v>28</v>
      </c>
      <c r="B65" t="s">
        <v>3</v>
      </c>
      <c r="C65">
        <v>2.2037</v>
      </c>
      <c r="D65">
        <v>1.9117999999999999</v>
      </c>
      <c r="E65">
        <v>2.4956</v>
      </c>
      <c r="F65">
        <v>2.4904000000000002</v>
      </c>
      <c r="G65">
        <v>2.2806000000000002</v>
      </c>
      <c r="H65">
        <v>2.7002000000000002</v>
      </c>
      <c r="I65" t="str">
        <f t="shared" si="1"/>
        <v>In Jan, absenteeism was not significantly higher than expected in Region 6.</v>
      </c>
    </row>
    <row r="66" spans="1:9" x14ac:dyDescent="0.35">
      <c r="A66" t="s">
        <v>28</v>
      </c>
      <c r="B66" t="s">
        <v>4</v>
      </c>
      <c r="C66">
        <v>2.1238000000000001</v>
      </c>
      <c r="D66">
        <v>1.8959999999999999</v>
      </c>
      <c r="E66">
        <v>2.3517000000000001</v>
      </c>
      <c r="F66">
        <v>2.2627000000000002</v>
      </c>
      <c r="G66">
        <v>2.1659000000000002</v>
      </c>
      <c r="H66">
        <v>2.3593999999999999</v>
      </c>
      <c r="I66" t="str">
        <f t="shared" si="1"/>
        <v>In Feb, absenteeism was not significantly higher than expected in Region 6.</v>
      </c>
    </row>
    <row r="67" spans="1:9" x14ac:dyDescent="0.35">
      <c r="A67" t="s">
        <v>28</v>
      </c>
      <c r="B67" t="s">
        <v>5</v>
      </c>
      <c r="C67">
        <v>1.7845</v>
      </c>
      <c r="D67">
        <v>1.1706000000000001</v>
      </c>
      <c r="E67">
        <v>2.3984000000000001</v>
      </c>
      <c r="F67">
        <v>1.9179999999999999</v>
      </c>
      <c r="G67">
        <v>1.8556999999999999</v>
      </c>
      <c r="H67">
        <v>1.9803999999999999</v>
      </c>
      <c r="I67" t="str">
        <f t="shared" si="1"/>
        <v>In Mar, absenteeism was not significantly higher than expected in Region 6.</v>
      </c>
    </row>
    <row r="68" spans="1:9" x14ac:dyDescent="0.35">
      <c r="A68" t="s">
        <v>28</v>
      </c>
      <c r="B68" t="s">
        <v>6</v>
      </c>
      <c r="C68">
        <v>2.2181999999999999</v>
      </c>
      <c r="D68">
        <v>1.3089999999999999</v>
      </c>
      <c r="E68">
        <v>3.1273</v>
      </c>
      <c r="F68">
        <v>1.7594000000000001</v>
      </c>
      <c r="G68">
        <v>1.6672</v>
      </c>
      <c r="H68">
        <v>1.8514999999999999</v>
      </c>
      <c r="I68" t="str">
        <f t="shared" si="1"/>
        <v>In Apr, absenteeism was not significantly higher than expected in Region 6.</v>
      </c>
    </row>
    <row r="69" spans="1:9" x14ac:dyDescent="0.35">
      <c r="A69" t="s">
        <v>28</v>
      </c>
      <c r="B69" t="s">
        <v>7</v>
      </c>
      <c r="C69">
        <v>1.4051</v>
      </c>
      <c r="D69">
        <v>1.2229000000000001</v>
      </c>
      <c r="E69">
        <v>1.5871999999999999</v>
      </c>
      <c r="F69">
        <v>1.7463</v>
      </c>
      <c r="G69">
        <v>1.6436999999999999</v>
      </c>
      <c r="H69">
        <v>1.8488</v>
      </c>
      <c r="I69" t="str">
        <f t="shared" si="1"/>
        <v>In May, absenteeism was not significantly higher than expected in Region 6.</v>
      </c>
    </row>
    <row r="70" spans="1:9" x14ac:dyDescent="0.35">
      <c r="A70" t="s">
        <v>28</v>
      </c>
      <c r="B70" t="s">
        <v>8</v>
      </c>
      <c r="C70">
        <v>1.7330000000000001</v>
      </c>
      <c r="D70">
        <v>1.2379</v>
      </c>
      <c r="E70">
        <v>2.2281</v>
      </c>
      <c r="F70">
        <v>1.7986</v>
      </c>
      <c r="G70">
        <v>1.4746999999999999</v>
      </c>
      <c r="H70">
        <v>2.1223999999999998</v>
      </c>
      <c r="I70" t="str">
        <f t="shared" si="1"/>
        <v>In Jun, absenteeism was not significantly higher than expected in Region 6.</v>
      </c>
    </row>
    <row r="71" spans="1:9" x14ac:dyDescent="0.35">
      <c r="A71" t="s">
        <v>28</v>
      </c>
      <c r="B71" t="s">
        <v>9</v>
      </c>
      <c r="C71">
        <v>2.5455000000000001</v>
      </c>
      <c r="D71">
        <v>2.2103999999999999</v>
      </c>
      <c r="E71">
        <v>2.8805000000000001</v>
      </c>
      <c r="F71">
        <v>1.4578</v>
      </c>
      <c r="G71">
        <v>1.1611</v>
      </c>
      <c r="H71">
        <v>1.7544999999999999</v>
      </c>
      <c r="I71" t="str">
        <f t="shared" si="1"/>
        <v>In Jul, absenteeism was significantly higher than expected in Region 6.</v>
      </c>
    </row>
    <row r="72" spans="1:9" x14ac:dyDescent="0.35">
      <c r="A72" t="s">
        <v>28</v>
      </c>
      <c r="B72" t="s">
        <v>10</v>
      </c>
      <c r="C72">
        <v>2.1596000000000002</v>
      </c>
      <c r="D72">
        <v>1.8880999999999999</v>
      </c>
      <c r="E72">
        <v>2.4312</v>
      </c>
      <c r="F72">
        <v>1.3985000000000001</v>
      </c>
      <c r="G72">
        <v>1.3229</v>
      </c>
      <c r="H72">
        <v>1.4741</v>
      </c>
      <c r="I72" t="str">
        <f t="shared" si="1"/>
        <v>In Aug, absenteeism was significantly higher than expected in Region 6.</v>
      </c>
    </row>
    <row r="73" spans="1:9" x14ac:dyDescent="0.35">
      <c r="A73" t="s">
        <v>28</v>
      </c>
      <c r="B73" t="s">
        <v>11</v>
      </c>
      <c r="C73">
        <v>1.5275000000000001</v>
      </c>
      <c r="D73">
        <v>1.1445000000000001</v>
      </c>
      <c r="E73">
        <v>1.9106000000000001</v>
      </c>
      <c r="F73">
        <v>1.7015</v>
      </c>
      <c r="G73">
        <v>1.5734999999999999</v>
      </c>
      <c r="H73">
        <v>1.8294999999999999</v>
      </c>
      <c r="I73" t="str">
        <f t="shared" si="1"/>
        <v>In Sep, absenteeism was not significantly higher than expected in Region 6.</v>
      </c>
    </row>
    <row r="74" spans="1:9" x14ac:dyDescent="0.35">
      <c r="A74" t="s">
        <v>29</v>
      </c>
      <c r="B74" t="s">
        <v>0</v>
      </c>
      <c r="C74">
        <v>1.6819999999999999</v>
      </c>
      <c r="D74">
        <v>0.97030000000000005</v>
      </c>
      <c r="E74">
        <v>2.3936999999999999</v>
      </c>
      <c r="F74">
        <v>1.7130000000000001</v>
      </c>
      <c r="G74">
        <v>1.4098999999999999</v>
      </c>
      <c r="H74">
        <v>2.0160999999999998</v>
      </c>
      <c r="I74" t="str">
        <f t="shared" ref="I74:I121" si="2">IF(D74&gt;H74,"In "&amp;B74&amp;", absenteeism was significantly higher than expected in"&amp;" "&amp;A74&amp;".","In "&amp;B74&amp;", absenteeism was not significantly higher than expected in"&amp;" "&amp;A74&amp;".")</f>
        <v>In Oct, absenteeism was not significantly higher than expected in Region 7.</v>
      </c>
    </row>
    <row r="75" spans="1:9" x14ac:dyDescent="0.35">
      <c r="A75" t="s">
        <v>29</v>
      </c>
      <c r="B75" t="s">
        <v>1</v>
      </c>
      <c r="C75">
        <v>2.0657999999999999</v>
      </c>
      <c r="D75">
        <v>1.5757000000000001</v>
      </c>
      <c r="E75">
        <v>2.5558999999999998</v>
      </c>
      <c r="F75">
        <v>1.8996999999999999</v>
      </c>
      <c r="G75">
        <v>1.7459</v>
      </c>
      <c r="H75">
        <v>2.0533999999999999</v>
      </c>
      <c r="I75" t="str">
        <f t="shared" si="2"/>
        <v>In Nov, absenteeism was not significantly higher than expected in Region 7.</v>
      </c>
    </row>
    <row r="76" spans="1:9" x14ac:dyDescent="0.35">
      <c r="A76" t="s">
        <v>29</v>
      </c>
      <c r="B76" t="s">
        <v>2</v>
      </c>
      <c r="C76">
        <v>2.6979000000000002</v>
      </c>
      <c r="D76">
        <v>2.2827000000000002</v>
      </c>
      <c r="E76">
        <v>3.1131000000000002</v>
      </c>
      <c r="F76">
        <v>2.5286</v>
      </c>
      <c r="G76">
        <v>2.2951999999999999</v>
      </c>
      <c r="H76">
        <v>2.7621000000000002</v>
      </c>
      <c r="I76" t="str">
        <f t="shared" si="2"/>
        <v>In Dec, absenteeism was not significantly higher than expected in Region 7.</v>
      </c>
    </row>
    <row r="77" spans="1:9" x14ac:dyDescent="0.35">
      <c r="A77" t="s">
        <v>29</v>
      </c>
      <c r="B77" t="s">
        <v>3</v>
      </c>
      <c r="C77">
        <v>3.0543999999999998</v>
      </c>
      <c r="D77">
        <v>1.5195000000000001</v>
      </c>
      <c r="E77">
        <v>4.5892999999999997</v>
      </c>
      <c r="F77">
        <v>2.6625999999999999</v>
      </c>
      <c r="G77">
        <v>2.4298999999999999</v>
      </c>
      <c r="H77">
        <v>2.8953000000000002</v>
      </c>
      <c r="I77" t="str">
        <f t="shared" si="2"/>
        <v>In Jan, absenteeism was not significantly higher than expected in Region 7.</v>
      </c>
    </row>
    <row r="78" spans="1:9" x14ac:dyDescent="0.35">
      <c r="A78" t="s">
        <v>29</v>
      </c>
      <c r="B78" t="s">
        <v>4</v>
      </c>
      <c r="C78">
        <v>2.4756999999999998</v>
      </c>
      <c r="D78">
        <v>2.0329000000000002</v>
      </c>
      <c r="E78">
        <v>2.9184999999999999</v>
      </c>
      <c r="F78">
        <v>2.3761999999999999</v>
      </c>
      <c r="G78">
        <v>2.0272000000000001</v>
      </c>
      <c r="H78">
        <v>2.7252000000000001</v>
      </c>
      <c r="I78" t="str">
        <f t="shared" si="2"/>
        <v>In Feb, absenteeism was not significantly higher than expected in Region 7.</v>
      </c>
    </row>
    <row r="79" spans="1:9" x14ac:dyDescent="0.35">
      <c r="A79" t="s">
        <v>29</v>
      </c>
      <c r="B79" t="s">
        <v>5</v>
      </c>
      <c r="C79">
        <v>2.6549</v>
      </c>
      <c r="D79">
        <v>1.3566</v>
      </c>
      <c r="E79">
        <v>3.9533</v>
      </c>
      <c r="F79">
        <v>2.2231999999999998</v>
      </c>
      <c r="G79">
        <v>1.99</v>
      </c>
      <c r="H79">
        <v>2.4563999999999999</v>
      </c>
      <c r="I79" t="str">
        <f t="shared" si="2"/>
        <v>In Mar, absenteeism was not significantly higher than expected in Region 7.</v>
      </c>
    </row>
    <row r="80" spans="1:9" x14ac:dyDescent="0.35">
      <c r="A80" t="s">
        <v>29</v>
      </c>
      <c r="B80" t="s">
        <v>6</v>
      </c>
      <c r="C80">
        <v>2.1455000000000002</v>
      </c>
      <c r="D80">
        <v>0.93410000000000004</v>
      </c>
      <c r="E80">
        <v>3.3570000000000002</v>
      </c>
      <c r="F80">
        <v>1.8653999999999999</v>
      </c>
      <c r="G80">
        <v>1.6839999999999999</v>
      </c>
      <c r="H80">
        <v>2.0468000000000002</v>
      </c>
      <c r="I80" t="str">
        <f t="shared" si="2"/>
        <v>In Apr, absenteeism was not significantly higher than expected in Region 7.</v>
      </c>
    </row>
    <row r="81" spans="1:9" x14ac:dyDescent="0.35">
      <c r="A81" t="s">
        <v>29</v>
      </c>
      <c r="B81" t="s">
        <v>7</v>
      </c>
      <c r="C81">
        <v>2.3727999999999998</v>
      </c>
      <c r="D81">
        <v>1.6623000000000001</v>
      </c>
      <c r="E81">
        <v>3.0834000000000001</v>
      </c>
      <c r="F81">
        <v>1.7609999999999999</v>
      </c>
      <c r="G81">
        <v>1.5307999999999999</v>
      </c>
      <c r="H81">
        <v>1.9912000000000001</v>
      </c>
      <c r="I81" t="str">
        <f t="shared" si="2"/>
        <v>In May, absenteeism was not significantly higher than expected in Region 7.</v>
      </c>
    </row>
    <row r="82" spans="1:9" x14ac:dyDescent="0.35">
      <c r="A82" t="s">
        <v>29</v>
      </c>
      <c r="B82" t="s">
        <v>8</v>
      </c>
      <c r="C82">
        <v>2.3605</v>
      </c>
      <c r="D82">
        <v>1.1438999999999999</v>
      </c>
      <c r="E82">
        <v>3.5771000000000002</v>
      </c>
      <c r="F82">
        <v>1.7514000000000001</v>
      </c>
      <c r="G82">
        <v>1.6393</v>
      </c>
      <c r="H82">
        <v>1.8633999999999999</v>
      </c>
      <c r="I82" t="str">
        <f t="shared" si="2"/>
        <v>In Jun, absenteeism was not significantly higher than expected in Region 7.</v>
      </c>
    </row>
    <row r="83" spans="1:9" x14ac:dyDescent="0.35">
      <c r="A83" t="s">
        <v>29</v>
      </c>
      <c r="B83" t="s">
        <v>9</v>
      </c>
      <c r="C83">
        <v>2.9948999999999999</v>
      </c>
      <c r="D83">
        <v>2.6724000000000001</v>
      </c>
      <c r="E83">
        <v>3.3172999999999999</v>
      </c>
      <c r="F83">
        <v>1.49</v>
      </c>
      <c r="G83">
        <v>1.1521999999999999</v>
      </c>
      <c r="H83">
        <v>1.8278000000000001</v>
      </c>
      <c r="I83" t="str">
        <f t="shared" si="2"/>
        <v>In Jul, absenteeism was significantly higher than expected in Region 7.</v>
      </c>
    </row>
    <row r="84" spans="1:9" x14ac:dyDescent="0.35">
      <c r="A84" t="s">
        <v>29</v>
      </c>
      <c r="B84" t="s">
        <v>10</v>
      </c>
      <c r="C84">
        <v>2.2574999999999998</v>
      </c>
      <c r="D84">
        <v>1.9981</v>
      </c>
      <c r="E84">
        <v>2.5169000000000001</v>
      </c>
      <c r="F84">
        <v>1.5343</v>
      </c>
      <c r="G84">
        <v>1.3453999999999999</v>
      </c>
      <c r="H84">
        <v>1.7232000000000001</v>
      </c>
      <c r="I84" t="str">
        <f t="shared" si="2"/>
        <v>In Aug, absenteeism was significantly higher than expected in Region 7.</v>
      </c>
    </row>
    <row r="85" spans="1:9" x14ac:dyDescent="0.35">
      <c r="A85" t="s">
        <v>29</v>
      </c>
      <c r="B85" t="s">
        <v>11</v>
      </c>
      <c r="C85">
        <v>1.7724</v>
      </c>
      <c r="D85">
        <v>0.65569999999999995</v>
      </c>
      <c r="E85">
        <v>2.8891</v>
      </c>
      <c r="F85">
        <v>1.7326999999999999</v>
      </c>
      <c r="G85">
        <v>1.5238</v>
      </c>
      <c r="H85">
        <v>1.9416</v>
      </c>
      <c r="I85" t="str">
        <f t="shared" si="2"/>
        <v>In Sep, absenteeism was not significantly higher than expected in Region 7.</v>
      </c>
    </row>
    <row r="86" spans="1:9" x14ac:dyDescent="0.35">
      <c r="A86" t="s">
        <v>30</v>
      </c>
      <c r="B86" t="s">
        <v>0</v>
      </c>
      <c r="C86">
        <v>1.3273999999999999</v>
      </c>
      <c r="D86">
        <v>1.0242</v>
      </c>
      <c r="E86">
        <v>1.6307</v>
      </c>
      <c r="F86">
        <v>1.9601999999999999</v>
      </c>
      <c r="G86">
        <v>1.8139000000000001</v>
      </c>
      <c r="H86">
        <v>2.1065</v>
      </c>
      <c r="I86" t="str">
        <f t="shared" si="2"/>
        <v>In Oct, absenteeism was not significantly higher than expected in Region 8.</v>
      </c>
    </row>
    <row r="87" spans="1:9" x14ac:dyDescent="0.35">
      <c r="A87" t="s">
        <v>30</v>
      </c>
      <c r="B87" t="s">
        <v>1</v>
      </c>
      <c r="C87">
        <v>1.5855999999999999</v>
      </c>
      <c r="D87">
        <v>1.0206999999999999</v>
      </c>
      <c r="E87">
        <v>2.1505999999999998</v>
      </c>
      <c r="F87">
        <v>1.8016000000000001</v>
      </c>
      <c r="G87">
        <v>1.5037</v>
      </c>
      <c r="H87">
        <v>2.0994999999999999</v>
      </c>
      <c r="I87" t="str">
        <f t="shared" si="2"/>
        <v>In Nov, absenteeism was not significantly higher than expected in Region 8.</v>
      </c>
    </row>
    <row r="88" spans="1:9" x14ac:dyDescent="0.35">
      <c r="A88" t="s">
        <v>30</v>
      </c>
      <c r="B88" t="s">
        <v>2</v>
      </c>
      <c r="C88">
        <v>1.7335</v>
      </c>
      <c r="D88">
        <v>1.4124000000000001</v>
      </c>
      <c r="E88">
        <v>2.0547</v>
      </c>
      <c r="F88">
        <v>2.2526000000000002</v>
      </c>
      <c r="G88">
        <v>2.1448</v>
      </c>
      <c r="H88">
        <v>2.3603999999999998</v>
      </c>
      <c r="I88" t="str">
        <f t="shared" si="2"/>
        <v>In Dec, absenteeism was not significantly higher than expected in Region 8.</v>
      </c>
    </row>
    <row r="89" spans="1:9" x14ac:dyDescent="0.35">
      <c r="A89" t="s">
        <v>30</v>
      </c>
      <c r="B89" t="s">
        <v>3</v>
      </c>
      <c r="C89">
        <v>2.9569000000000001</v>
      </c>
      <c r="D89">
        <v>2.2294</v>
      </c>
      <c r="E89">
        <v>3.6844000000000001</v>
      </c>
      <c r="F89">
        <v>2.4921000000000002</v>
      </c>
      <c r="G89">
        <v>2.2917000000000001</v>
      </c>
      <c r="H89">
        <v>2.6924999999999999</v>
      </c>
      <c r="I89" t="str">
        <f t="shared" si="2"/>
        <v>In Jan, absenteeism was not significantly higher than expected in Region 8.</v>
      </c>
    </row>
    <row r="90" spans="1:9" x14ac:dyDescent="0.35">
      <c r="A90" t="s">
        <v>30</v>
      </c>
      <c r="B90" t="s">
        <v>4</v>
      </c>
      <c r="C90">
        <v>2.8056999999999999</v>
      </c>
      <c r="D90">
        <v>2.1720000000000002</v>
      </c>
      <c r="E90">
        <v>3.4394</v>
      </c>
      <c r="F90">
        <v>2.7766000000000002</v>
      </c>
      <c r="G90">
        <v>2.3917999999999999</v>
      </c>
      <c r="H90">
        <v>3.1615000000000002</v>
      </c>
      <c r="I90" t="str">
        <f t="shared" si="2"/>
        <v>In Feb, absenteeism was not significantly higher than expected in Region 8.</v>
      </c>
    </row>
    <row r="91" spans="1:9" x14ac:dyDescent="0.35">
      <c r="A91" t="s">
        <v>30</v>
      </c>
      <c r="B91" t="s">
        <v>5</v>
      </c>
      <c r="C91">
        <v>2.9146999999999998</v>
      </c>
      <c r="D91">
        <v>2.3102</v>
      </c>
      <c r="E91">
        <v>3.5192000000000001</v>
      </c>
      <c r="F91">
        <v>2.0550000000000002</v>
      </c>
      <c r="G91">
        <v>1.8823000000000001</v>
      </c>
      <c r="H91">
        <v>2.2277</v>
      </c>
      <c r="I91" t="str">
        <f t="shared" si="2"/>
        <v>In Mar, absenteeism was significantly higher than expected in Region 8.</v>
      </c>
    </row>
    <row r="92" spans="1:9" x14ac:dyDescent="0.35">
      <c r="A92" t="s">
        <v>30</v>
      </c>
      <c r="B92" t="s">
        <v>6</v>
      </c>
      <c r="C92">
        <v>2.2806000000000002</v>
      </c>
      <c r="D92">
        <v>1.5347999999999999</v>
      </c>
      <c r="E92">
        <v>3.0264000000000002</v>
      </c>
      <c r="F92">
        <v>2.1509</v>
      </c>
      <c r="G92">
        <v>2.0202</v>
      </c>
      <c r="H92">
        <v>2.2816000000000001</v>
      </c>
      <c r="I92" t="str">
        <f t="shared" si="2"/>
        <v>In Apr, absenteeism was not significantly higher than expected in Region 8.</v>
      </c>
    </row>
    <row r="93" spans="1:9" x14ac:dyDescent="0.35">
      <c r="A93" t="s">
        <v>30</v>
      </c>
      <c r="B93" t="s">
        <v>7</v>
      </c>
      <c r="C93">
        <v>1.6705000000000001</v>
      </c>
      <c r="D93">
        <v>0.41310000000000002</v>
      </c>
      <c r="E93">
        <v>2.9279000000000002</v>
      </c>
      <c r="F93">
        <v>1.8560000000000001</v>
      </c>
      <c r="G93">
        <v>1.7775000000000001</v>
      </c>
      <c r="H93">
        <v>1.9343999999999999</v>
      </c>
      <c r="I93" t="str">
        <f t="shared" si="2"/>
        <v>In May, absenteeism was not significantly higher than expected in Region 8.</v>
      </c>
    </row>
    <row r="94" spans="1:9" x14ac:dyDescent="0.35">
      <c r="A94" t="s">
        <v>30</v>
      </c>
      <c r="B94" t="s">
        <v>8</v>
      </c>
      <c r="C94">
        <v>2.1326000000000001</v>
      </c>
      <c r="D94">
        <v>1.2946</v>
      </c>
      <c r="E94">
        <v>2.9706000000000001</v>
      </c>
      <c r="F94">
        <v>1.3752</v>
      </c>
      <c r="G94">
        <v>1.2632000000000001</v>
      </c>
      <c r="H94">
        <v>1.4873000000000001</v>
      </c>
      <c r="I94" t="str">
        <f t="shared" si="2"/>
        <v>In Jun, absenteeism was not significantly higher than expected in Region 8.</v>
      </c>
    </row>
    <row r="95" spans="1:9" x14ac:dyDescent="0.35">
      <c r="A95" t="s">
        <v>30</v>
      </c>
      <c r="B95" t="s">
        <v>9</v>
      </c>
      <c r="C95">
        <v>2.0488</v>
      </c>
      <c r="D95">
        <v>1.8150999999999999</v>
      </c>
      <c r="E95">
        <v>2.2825000000000002</v>
      </c>
      <c r="F95">
        <v>1.5306</v>
      </c>
      <c r="G95">
        <v>1.3078000000000001</v>
      </c>
      <c r="H95">
        <v>1.7534000000000001</v>
      </c>
      <c r="I95" t="str">
        <f t="shared" si="2"/>
        <v>In Jul, absenteeism was significantly higher than expected in Region 8.</v>
      </c>
    </row>
    <row r="96" spans="1:9" x14ac:dyDescent="0.35">
      <c r="A96" t="s">
        <v>30</v>
      </c>
      <c r="B96" t="s">
        <v>10</v>
      </c>
      <c r="C96">
        <v>2.1269</v>
      </c>
      <c r="D96">
        <v>1.9074</v>
      </c>
      <c r="E96">
        <v>2.3464</v>
      </c>
      <c r="F96">
        <v>1.3919999999999999</v>
      </c>
      <c r="G96">
        <v>1.0053000000000001</v>
      </c>
      <c r="H96">
        <v>1.7786999999999999</v>
      </c>
      <c r="I96" t="str">
        <f t="shared" si="2"/>
        <v>In Aug, absenteeism was significantly higher than expected in Region 8.</v>
      </c>
    </row>
    <row r="97" spans="1:9" x14ac:dyDescent="0.35">
      <c r="A97" t="s">
        <v>30</v>
      </c>
      <c r="B97" t="s">
        <v>11</v>
      </c>
      <c r="C97">
        <v>1.2270000000000001</v>
      </c>
      <c r="D97">
        <v>0.9012</v>
      </c>
      <c r="E97">
        <v>1.5528999999999999</v>
      </c>
      <c r="F97">
        <v>1.7784</v>
      </c>
      <c r="G97">
        <v>1.6533</v>
      </c>
      <c r="H97">
        <v>1.9035</v>
      </c>
      <c r="I97" t="str">
        <f t="shared" si="2"/>
        <v>In Sep, absenteeism was not significantly higher than expected in Region 8.</v>
      </c>
    </row>
    <row r="98" spans="1:9" x14ac:dyDescent="0.35">
      <c r="A98" t="s">
        <v>31</v>
      </c>
      <c r="B98" t="s">
        <v>0</v>
      </c>
      <c r="C98">
        <v>1.7074</v>
      </c>
      <c r="D98">
        <v>1.4408000000000001</v>
      </c>
      <c r="E98">
        <v>1.974</v>
      </c>
      <c r="F98">
        <v>1.8592</v>
      </c>
      <c r="G98">
        <v>1.6206</v>
      </c>
      <c r="H98">
        <v>2.0979000000000001</v>
      </c>
      <c r="I98" t="str">
        <f t="shared" si="2"/>
        <v>In Oct, absenteeism was not significantly higher than expected in Region 9.</v>
      </c>
    </row>
    <row r="99" spans="1:9" x14ac:dyDescent="0.35">
      <c r="A99" t="s">
        <v>31</v>
      </c>
      <c r="B99" t="s">
        <v>1</v>
      </c>
      <c r="C99">
        <v>2.5005000000000002</v>
      </c>
      <c r="D99">
        <v>2.2362000000000002</v>
      </c>
      <c r="E99">
        <v>2.7646999999999999</v>
      </c>
      <c r="F99">
        <v>1.9265000000000001</v>
      </c>
      <c r="G99">
        <v>1.6119000000000001</v>
      </c>
      <c r="H99">
        <v>2.2410000000000001</v>
      </c>
      <c r="I99" t="str">
        <f t="shared" si="2"/>
        <v>In Nov, absenteeism was not significantly higher than expected in Region 9.</v>
      </c>
    </row>
    <row r="100" spans="1:9" x14ac:dyDescent="0.35">
      <c r="A100" t="s">
        <v>31</v>
      </c>
      <c r="B100" t="s">
        <v>2</v>
      </c>
      <c r="C100">
        <v>2.3464</v>
      </c>
      <c r="D100">
        <v>1.4016999999999999</v>
      </c>
      <c r="E100">
        <v>3.2911000000000001</v>
      </c>
      <c r="F100">
        <v>2.5983000000000001</v>
      </c>
      <c r="G100">
        <v>2.4500999999999999</v>
      </c>
      <c r="H100">
        <v>2.7465000000000002</v>
      </c>
      <c r="I100" t="str">
        <f t="shared" si="2"/>
        <v>In Dec, absenteeism was not significantly higher than expected in Region 9.</v>
      </c>
    </row>
    <row r="101" spans="1:9" x14ac:dyDescent="0.35">
      <c r="A101" t="s">
        <v>31</v>
      </c>
      <c r="B101" t="s">
        <v>3</v>
      </c>
      <c r="C101">
        <v>2.5183</v>
      </c>
      <c r="D101">
        <v>2.0956999999999999</v>
      </c>
      <c r="E101">
        <v>2.9409000000000001</v>
      </c>
      <c r="F101">
        <v>2.8178999999999998</v>
      </c>
      <c r="G101">
        <v>2.5105</v>
      </c>
      <c r="H101">
        <v>3.1254</v>
      </c>
      <c r="I101" t="str">
        <f t="shared" si="2"/>
        <v>In Jan, absenteeism was not significantly higher than expected in Region 9.</v>
      </c>
    </row>
    <row r="102" spans="1:9" x14ac:dyDescent="0.35">
      <c r="A102" t="s">
        <v>31</v>
      </c>
      <c r="B102" t="s">
        <v>4</v>
      </c>
      <c r="C102">
        <v>2.8395000000000001</v>
      </c>
      <c r="D102">
        <v>2.3067000000000002</v>
      </c>
      <c r="E102">
        <v>3.3723000000000001</v>
      </c>
      <c r="F102">
        <v>2.5283000000000002</v>
      </c>
      <c r="G102">
        <v>2.3309000000000002</v>
      </c>
      <c r="H102">
        <v>2.7258</v>
      </c>
      <c r="I102" t="str">
        <f t="shared" si="2"/>
        <v>In Feb, absenteeism was not significantly higher than expected in Region 9.</v>
      </c>
    </row>
    <row r="103" spans="1:9" x14ac:dyDescent="0.35">
      <c r="A103" t="s">
        <v>31</v>
      </c>
      <c r="B103" t="s">
        <v>5</v>
      </c>
      <c r="C103">
        <v>2.7290999999999999</v>
      </c>
      <c r="D103">
        <v>2.3313000000000001</v>
      </c>
      <c r="E103">
        <v>3.1269</v>
      </c>
      <c r="F103">
        <v>2.4470999999999998</v>
      </c>
      <c r="G103">
        <v>2.3973</v>
      </c>
      <c r="H103">
        <v>2.4969999999999999</v>
      </c>
      <c r="I103" t="str">
        <f t="shared" si="2"/>
        <v>In Mar, absenteeism was not significantly higher than expected in Region 9.</v>
      </c>
    </row>
    <row r="104" spans="1:9" x14ac:dyDescent="0.35">
      <c r="A104" t="s">
        <v>31</v>
      </c>
      <c r="B104" t="s">
        <v>6</v>
      </c>
      <c r="C104">
        <v>2.7282999999999999</v>
      </c>
      <c r="D104">
        <v>1.6211</v>
      </c>
      <c r="E104">
        <v>3.8353999999999999</v>
      </c>
      <c r="F104">
        <v>1.8923000000000001</v>
      </c>
      <c r="G104">
        <v>1.8080000000000001</v>
      </c>
      <c r="H104">
        <v>1.9766999999999999</v>
      </c>
      <c r="I104" t="str">
        <f t="shared" si="2"/>
        <v>In Apr, absenteeism was not significantly higher than expected in Region 9.</v>
      </c>
    </row>
    <row r="105" spans="1:9" x14ac:dyDescent="0.35">
      <c r="A105" t="s">
        <v>31</v>
      </c>
      <c r="B105" t="s">
        <v>7</v>
      </c>
      <c r="C105">
        <v>2.0114000000000001</v>
      </c>
      <c r="D105">
        <v>1.5132000000000001</v>
      </c>
      <c r="E105">
        <v>2.5095999999999998</v>
      </c>
      <c r="F105">
        <v>2.0931000000000002</v>
      </c>
      <c r="G105">
        <v>1.8872</v>
      </c>
      <c r="H105">
        <v>2.2991000000000001</v>
      </c>
      <c r="I105" t="str">
        <f t="shared" si="2"/>
        <v>In May, absenteeism was not significantly higher than expected in Region 9.</v>
      </c>
    </row>
    <row r="106" spans="1:9" x14ac:dyDescent="0.35">
      <c r="A106" t="s">
        <v>31</v>
      </c>
      <c r="B106" t="s">
        <v>8</v>
      </c>
      <c r="C106">
        <v>1.5972999999999999</v>
      </c>
      <c r="D106">
        <v>0.90349999999999997</v>
      </c>
      <c r="E106">
        <v>2.2911999999999999</v>
      </c>
      <c r="F106">
        <v>1.8671</v>
      </c>
      <c r="G106">
        <v>1.6968000000000001</v>
      </c>
      <c r="H106">
        <v>2.0373000000000001</v>
      </c>
      <c r="I106" t="str">
        <f t="shared" si="2"/>
        <v>In Jun, absenteeism was not significantly higher than expected in Region 9.</v>
      </c>
    </row>
    <row r="107" spans="1:9" x14ac:dyDescent="0.35">
      <c r="A107" t="s">
        <v>31</v>
      </c>
      <c r="B107" t="s">
        <v>9</v>
      </c>
      <c r="C107">
        <v>2.4927999999999999</v>
      </c>
      <c r="D107">
        <v>1.7245999999999999</v>
      </c>
      <c r="E107">
        <v>3.2608999999999999</v>
      </c>
      <c r="F107">
        <v>1.6234999999999999</v>
      </c>
      <c r="G107">
        <v>1.4728000000000001</v>
      </c>
      <c r="H107">
        <v>1.7741</v>
      </c>
      <c r="I107" t="str">
        <f t="shared" si="2"/>
        <v>In Jul, absenteeism was not significantly higher than expected in Region 9.</v>
      </c>
    </row>
    <row r="108" spans="1:9" x14ac:dyDescent="0.35">
      <c r="A108" t="s">
        <v>31</v>
      </c>
      <c r="B108" t="s">
        <v>10</v>
      </c>
      <c r="C108">
        <v>2.2122000000000002</v>
      </c>
      <c r="D108">
        <v>1.8666</v>
      </c>
      <c r="E108">
        <v>2.5577000000000001</v>
      </c>
      <c r="F108">
        <v>1.7598</v>
      </c>
      <c r="G108">
        <v>1.7141</v>
      </c>
      <c r="H108">
        <v>1.8055000000000001</v>
      </c>
      <c r="I108" t="str">
        <f t="shared" si="2"/>
        <v>In Aug, absenteeism was significantly higher than expected in Region 9.</v>
      </c>
    </row>
    <row r="109" spans="1:9" x14ac:dyDescent="0.35">
      <c r="A109" t="s">
        <v>31</v>
      </c>
      <c r="B109" t="s">
        <v>11</v>
      </c>
      <c r="C109">
        <v>1.3091999999999999</v>
      </c>
      <c r="D109">
        <v>1.0343</v>
      </c>
      <c r="E109">
        <v>1.5841000000000001</v>
      </c>
      <c r="F109">
        <v>1.9133</v>
      </c>
      <c r="G109">
        <v>1.7763</v>
      </c>
      <c r="H109">
        <v>2.0503</v>
      </c>
      <c r="I109" t="str">
        <f t="shared" si="2"/>
        <v>In Sep, absenteeism was not significantly higher than expected in Region 9.</v>
      </c>
    </row>
    <row r="110" spans="1:9" x14ac:dyDescent="0.35">
      <c r="A110" t="s">
        <v>32</v>
      </c>
      <c r="B110" t="s">
        <v>0</v>
      </c>
      <c r="C110">
        <v>2.6775000000000002</v>
      </c>
      <c r="D110">
        <v>2.2955000000000001</v>
      </c>
      <c r="E110">
        <v>3.0594999999999999</v>
      </c>
      <c r="F110">
        <v>2.6722000000000001</v>
      </c>
      <c r="G110">
        <v>2.2883</v>
      </c>
      <c r="H110">
        <v>3.0560999999999998</v>
      </c>
      <c r="I110" t="str">
        <f t="shared" si="2"/>
        <v>In Oct, absenteeism was not significantly higher than expected in Region 10.</v>
      </c>
    </row>
    <row r="111" spans="1:9" x14ac:dyDescent="0.35">
      <c r="A111" t="s">
        <v>32</v>
      </c>
      <c r="B111" t="s">
        <v>1</v>
      </c>
      <c r="C111">
        <v>2.6278999999999999</v>
      </c>
      <c r="D111">
        <v>2.1242000000000001</v>
      </c>
      <c r="E111">
        <v>3.1316000000000002</v>
      </c>
      <c r="F111">
        <v>2.2570999999999999</v>
      </c>
      <c r="G111">
        <v>2.1000999999999999</v>
      </c>
      <c r="H111">
        <v>2.4140000000000001</v>
      </c>
      <c r="I111" t="str">
        <f t="shared" si="2"/>
        <v>In Nov, absenteeism was not significantly higher than expected in Region 10.</v>
      </c>
    </row>
    <row r="112" spans="1:9" x14ac:dyDescent="0.35">
      <c r="A112" t="s">
        <v>32</v>
      </c>
      <c r="B112" t="s">
        <v>2</v>
      </c>
      <c r="C112">
        <v>3.1274999999999999</v>
      </c>
      <c r="D112">
        <v>2.2873000000000001</v>
      </c>
      <c r="E112">
        <v>3.9678</v>
      </c>
      <c r="F112">
        <v>2.9864000000000002</v>
      </c>
      <c r="G112">
        <v>2.5663</v>
      </c>
      <c r="H112">
        <v>3.4064999999999999</v>
      </c>
      <c r="I112" t="str">
        <f t="shared" si="2"/>
        <v>In Dec, absenteeism was not significantly higher than expected in Region 10.</v>
      </c>
    </row>
    <row r="113" spans="1:9" x14ac:dyDescent="0.35">
      <c r="A113" t="s">
        <v>32</v>
      </c>
      <c r="B113" t="s">
        <v>3</v>
      </c>
      <c r="C113">
        <v>2.1728000000000001</v>
      </c>
      <c r="D113">
        <v>1.8059000000000001</v>
      </c>
      <c r="E113">
        <v>2.5396999999999998</v>
      </c>
      <c r="F113">
        <v>3.4462999999999999</v>
      </c>
      <c r="G113">
        <v>2.7909000000000002</v>
      </c>
      <c r="H113">
        <v>4.1016000000000004</v>
      </c>
      <c r="I113" t="str">
        <f t="shared" si="2"/>
        <v>In Jan, absenteeism was not significantly higher than expected in Region 10.</v>
      </c>
    </row>
    <row r="114" spans="1:9" x14ac:dyDescent="0.35">
      <c r="A114" t="s">
        <v>32</v>
      </c>
      <c r="B114" t="s">
        <v>4</v>
      </c>
      <c r="C114">
        <v>3.3557000000000001</v>
      </c>
      <c r="D114">
        <v>2.359</v>
      </c>
      <c r="E114">
        <v>4.3522999999999996</v>
      </c>
      <c r="F114">
        <v>3.2181000000000002</v>
      </c>
      <c r="G114">
        <v>2.7067000000000001</v>
      </c>
      <c r="H114">
        <v>3.7294999999999998</v>
      </c>
      <c r="I114" t="str">
        <f t="shared" si="2"/>
        <v>In Feb, absenteeism was not significantly higher than expected in Region 10.</v>
      </c>
    </row>
    <row r="115" spans="1:9" x14ac:dyDescent="0.35">
      <c r="A115" t="s">
        <v>32</v>
      </c>
      <c r="B115" t="s">
        <v>5</v>
      </c>
      <c r="C115">
        <v>2.8163</v>
      </c>
      <c r="D115">
        <v>2.2094999999999998</v>
      </c>
      <c r="E115">
        <v>3.423</v>
      </c>
      <c r="F115">
        <v>2.9098999999999999</v>
      </c>
      <c r="G115">
        <v>2.6486000000000001</v>
      </c>
      <c r="H115">
        <v>3.1711999999999998</v>
      </c>
      <c r="I115" t="str">
        <f t="shared" si="2"/>
        <v>In Mar, absenteeism was not significantly higher than expected in Region 10.</v>
      </c>
    </row>
    <row r="116" spans="1:9" x14ac:dyDescent="0.35">
      <c r="A116" t="s">
        <v>32</v>
      </c>
      <c r="B116" t="s">
        <v>6</v>
      </c>
      <c r="C116">
        <v>1.6617</v>
      </c>
      <c r="D116">
        <v>1.3463000000000001</v>
      </c>
      <c r="E116">
        <v>1.9770000000000001</v>
      </c>
      <c r="F116">
        <v>2.5556999999999999</v>
      </c>
      <c r="G116">
        <v>2.1206</v>
      </c>
      <c r="H116">
        <v>2.9908999999999999</v>
      </c>
      <c r="I116" t="str">
        <f t="shared" si="2"/>
        <v>In Apr, absenteeism was not significantly higher than expected in Region 10.</v>
      </c>
    </row>
    <row r="117" spans="1:9" x14ac:dyDescent="0.35">
      <c r="A117" t="s">
        <v>32</v>
      </c>
      <c r="B117" t="s">
        <v>7</v>
      </c>
      <c r="C117">
        <v>1.4819</v>
      </c>
      <c r="D117">
        <v>1.2061999999999999</v>
      </c>
      <c r="E117">
        <v>1.7575000000000001</v>
      </c>
      <c r="F117">
        <v>2.3062999999999998</v>
      </c>
      <c r="G117">
        <v>2.1958000000000002</v>
      </c>
      <c r="H117">
        <v>2.4169</v>
      </c>
      <c r="I117" t="str">
        <f t="shared" si="2"/>
        <v>In May, absenteeism was not significantly higher than expected in Region 10.</v>
      </c>
    </row>
    <row r="118" spans="1:9" x14ac:dyDescent="0.35">
      <c r="A118" t="s">
        <v>32</v>
      </c>
      <c r="B118" t="s">
        <v>8</v>
      </c>
      <c r="C118">
        <v>1.5669999999999999</v>
      </c>
      <c r="D118">
        <v>0.94710000000000005</v>
      </c>
      <c r="E118">
        <v>2.1867999999999999</v>
      </c>
      <c r="F118">
        <v>2.0968</v>
      </c>
      <c r="G118">
        <v>1.7988</v>
      </c>
      <c r="H118">
        <v>2.3948</v>
      </c>
      <c r="I118" t="str">
        <f t="shared" si="2"/>
        <v>In Jun, absenteeism was not significantly higher than expected in Region 10.</v>
      </c>
    </row>
    <row r="119" spans="1:9" x14ac:dyDescent="0.35">
      <c r="A119" t="s">
        <v>32</v>
      </c>
      <c r="B119" t="s">
        <v>9</v>
      </c>
      <c r="C119">
        <v>1.958</v>
      </c>
      <c r="D119">
        <v>1.5165</v>
      </c>
      <c r="E119">
        <v>2.3995000000000002</v>
      </c>
      <c r="F119">
        <v>1.8891</v>
      </c>
      <c r="G119">
        <v>1.7847</v>
      </c>
      <c r="H119">
        <v>1.9936</v>
      </c>
      <c r="I119" t="str">
        <f t="shared" si="2"/>
        <v>In Jul, absenteeism was not significantly higher than expected in Region 10.</v>
      </c>
    </row>
    <row r="120" spans="1:9" x14ac:dyDescent="0.35">
      <c r="A120" t="s">
        <v>32</v>
      </c>
      <c r="B120" t="s">
        <v>10</v>
      </c>
      <c r="C120">
        <v>2.2606999999999999</v>
      </c>
      <c r="D120">
        <v>1.4234</v>
      </c>
      <c r="E120">
        <v>3.0981000000000001</v>
      </c>
      <c r="F120">
        <v>1.7525999999999999</v>
      </c>
      <c r="G120">
        <v>1.6692</v>
      </c>
      <c r="H120">
        <v>1.8359000000000001</v>
      </c>
      <c r="I120" t="str">
        <f t="shared" si="2"/>
        <v>In Aug, absenteeism was not significantly higher than expected in Region 10.</v>
      </c>
    </row>
    <row r="121" spans="1:9" x14ac:dyDescent="0.35">
      <c r="A121" t="s">
        <v>32</v>
      </c>
      <c r="B121" t="s">
        <v>11</v>
      </c>
      <c r="C121">
        <v>1.6996</v>
      </c>
      <c r="D121">
        <v>1.4341999999999999</v>
      </c>
      <c r="E121">
        <v>1.9650000000000001</v>
      </c>
      <c r="F121">
        <v>2.1617000000000002</v>
      </c>
      <c r="G121">
        <v>1.8036000000000001</v>
      </c>
      <c r="H121">
        <v>2.5198</v>
      </c>
      <c r="I121" s="3" t="str">
        <f t="shared" si="2"/>
        <v>In Sep, absenteeism was not significantly higher than expected in Region 10.</v>
      </c>
    </row>
    <row r="122" spans="1:9" x14ac:dyDescent="0.35">
      <c r="I122" s="3"/>
    </row>
    <row r="123" spans="1:9" x14ac:dyDescent="0.35">
      <c r="I123" s="3"/>
    </row>
    <row r="124" spans="1:9" x14ac:dyDescent="0.35">
      <c r="I124" s="3"/>
    </row>
    <row r="125" spans="1:9" x14ac:dyDescent="0.35">
      <c r="I125" s="3"/>
    </row>
    <row r="126" spans="1:9" x14ac:dyDescent="0.35">
      <c r="I126" s="3"/>
    </row>
    <row r="127" spans="1:9" x14ac:dyDescent="0.35">
      <c r="I127" s="3"/>
    </row>
    <row r="128" spans="1:9" x14ac:dyDescent="0.35">
      <c r="I128" s="3"/>
    </row>
    <row r="129" spans="9:9" x14ac:dyDescent="0.35">
      <c r="I129" s="3"/>
    </row>
    <row r="130" spans="9:9" x14ac:dyDescent="0.35">
      <c r="I130" s="3"/>
    </row>
  </sheetData>
  <conditionalFormatting sqref="I121:I122">
    <cfRule type="cellIs" dxfId="130" priority="25" operator="equal">
      <formula>" "</formula>
    </cfRule>
    <cfRule type="cellIs" dxfId="129" priority="26" operator="equal">
      <formula>"W"</formula>
    </cfRule>
    <cfRule type="cellIs" dxfId="128" priority="27" operator="equal">
      <formula>"A"</formula>
    </cfRule>
  </conditionalFormatting>
  <conditionalFormatting sqref="I123">
    <cfRule type="cellIs" dxfId="127" priority="22" operator="equal">
      <formula>" "</formula>
    </cfRule>
    <cfRule type="cellIs" dxfId="126" priority="23" operator="equal">
      <formula>"W"</formula>
    </cfRule>
    <cfRule type="cellIs" dxfId="125" priority="24" operator="equal">
      <formula>"A"</formula>
    </cfRule>
  </conditionalFormatting>
  <conditionalFormatting sqref="I124">
    <cfRule type="cellIs" dxfId="124" priority="19" operator="equal">
      <formula>" "</formula>
    </cfRule>
    <cfRule type="cellIs" dxfId="123" priority="20" operator="equal">
      <formula>"W"</formula>
    </cfRule>
    <cfRule type="cellIs" dxfId="122" priority="21" operator="equal">
      <formula>"A"</formula>
    </cfRule>
  </conditionalFormatting>
  <conditionalFormatting sqref="I125">
    <cfRule type="cellIs" dxfId="121" priority="16" operator="equal">
      <formula>" "</formula>
    </cfRule>
    <cfRule type="cellIs" dxfId="120" priority="17" operator="equal">
      <formula>"W"</formula>
    </cfRule>
    <cfRule type="cellIs" dxfId="119" priority="18" operator="equal">
      <formula>"A"</formula>
    </cfRule>
  </conditionalFormatting>
  <conditionalFormatting sqref="I126">
    <cfRule type="cellIs" dxfId="118" priority="13" operator="equal">
      <formula>" "</formula>
    </cfRule>
    <cfRule type="cellIs" dxfId="117" priority="14" operator="equal">
      <formula>"W"</formula>
    </cfRule>
    <cfRule type="cellIs" dxfId="116" priority="15" operator="equal">
      <formula>"A"</formula>
    </cfRule>
  </conditionalFormatting>
  <conditionalFormatting sqref="I127">
    <cfRule type="cellIs" dxfId="115" priority="10" operator="equal">
      <formula>" "</formula>
    </cfRule>
    <cfRule type="cellIs" dxfId="114" priority="11" operator="equal">
      <formula>"W"</formula>
    </cfRule>
    <cfRule type="cellIs" dxfId="113" priority="12" operator="equal">
      <formula>"A"</formula>
    </cfRule>
  </conditionalFormatting>
  <conditionalFormatting sqref="I128">
    <cfRule type="cellIs" dxfId="112" priority="7" operator="equal">
      <formula>" "</formula>
    </cfRule>
    <cfRule type="cellIs" dxfId="111" priority="8" operator="equal">
      <formula>"W"</formula>
    </cfRule>
    <cfRule type="cellIs" dxfId="110" priority="9" operator="equal">
      <formula>"A"</formula>
    </cfRule>
  </conditionalFormatting>
  <conditionalFormatting sqref="I129">
    <cfRule type="cellIs" dxfId="109" priority="4" operator="equal">
      <formula>" "</formula>
    </cfRule>
    <cfRule type="cellIs" dxfId="108" priority="5" operator="equal">
      <formula>"W"</formula>
    </cfRule>
    <cfRule type="cellIs" dxfId="107" priority="6" operator="equal">
      <formula>"A"</formula>
    </cfRule>
  </conditionalFormatting>
  <conditionalFormatting sqref="I130">
    <cfRule type="cellIs" dxfId="106" priority="1" operator="equal">
      <formula>" "</formula>
    </cfRule>
    <cfRule type="cellIs" dxfId="105" priority="2" operator="equal">
      <formula>"W"</formula>
    </cfRule>
    <cfRule type="cellIs" dxfId="104" priority="3" operator="equal">
      <formula>"A"</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D9E8-9F40-437F-A394-03FAAAEBC305}">
  <dimension ref="A1:F13"/>
  <sheetViews>
    <sheetView workbookViewId="0">
      <selection activeCell="G19" sqref="G19"/>
    </sheetView>
  </sheetViews>
  <sheetFormatPr defaultRowHeight="14.5" x14ac:dyDescent="0.35"/>
  <cols>
    <col min="2" max="4" width="10.36328125" customWidth="1"/>
    <col min="6" max="6" width="9.08984375" customWidth="1"/>
  </cols>
  <sheetData>
    <row r="1" spans="1:6" x14ac:dyDescent="0.35">
      <c r="A1" t="s">
        <v>12</v>
      </c>
      <c r="B1" t="s">
        <v>34</v>
      </c>
      <c r="C1" t="s">
        <v>35</v>
      </c>
      <c r="D1" t="s">
        <v>36</v>
      </c>
      <c r="E1" t="s">
        <v>37</v>
      </c>
      <c r="F1" t="s">
        <v>112</v>
      </c>
    </row>
    <row r="2" spans="1:6" x14ac:dyDescent="0.35">
      <c r="A2" t="s">
        <v>0</v>
      </c>
      <c r="B2">
        <v>2.35</v>
      </c>
      <c r="C2">
        <v>1.62</v>
      </c>
      <c r="D2">
        <v>2</v>
      </c>
      <c r="E2">
        <v>2.9</v>
      </c>
      <c r="F2" t="str">
        <f t="shared" ref="F2:F13" si="0">"In "&amp;A2&amp;", absenteeism by age group was highest in "&amp;_xlfn.IFS(B2=MAX(B2:E2),"the 16-24 yrs age group.",C2=MAX(B2:E2),"the 25-44 yrs age group.",D2=MAX(B2:E2),"the 45-64 yrs age group.",E2= MAX(B2:E2),"the 65+ yrs age group.")</f>
        <v>In Oct, absenteeism by age group was highest in the 65+ yrs age group.</v>
      </c>
    </row>
    <row r="3" spans="1:6" x14ac:dyDescent="0.35">
      <c r="A3" t="s">
        <v>1</v>
      </c>
      <c r="B3">
        <v>1.81</v>
      </c>
      <c r="C3">
        <v>1.58</v>
      </c>
      <c r="D3">
        <v>2.17</v>
      </c>
      <c r="E3">
        <v>2.77</v>
      </c>
      <c r="F3" t="str">
        <f t="shared" si="0"/>
        <v>In Nov, absenteeism by age group was highest in the 65+ yrs age group.</v>
      </c>
    </row>
    <row r="4" spans="1:6" x14ac:dyDescent="0.35">
      <c r="A4" t="s">
        <v>2</v>
      </c>
      <c r="B4">
        <v>2.38</v>
      </c>
      <c r="C4">
        <v>2.0099999999999998</v>
      </c>
      <c r="D4">
        <v>2.29</v>
      </c>
      <c r="E4">
        <v>3.62</v>
      </c>
      <c r="F4" t="str">
        <f t="shared" si="0"/>
        <v>In Dec, absenteeism by age group was highest in the 65+ yrs age group.</v>
      </c>
    </row>
    <row r="5" spans="1:6" x14ac:dyDescent="0.35">
      <c r="A5" t="s">
        <v>3</v>
      </c>
      <c r="B5">
        <v>2.65</v>
      </c>
      <c r="C5">
        <v>2.1800000000000002</v>
      </c>
      <c r="D5">
        <v>2.56</v>
      </c>
      <c r="E5">
        <v>3.43</v>
      </c>
      <c r="F5" t="str">
        <f t="shared" si="0"/>
        <v>In Jan, absenteeism by age group was highest in the 65+ yrs age group.</v>
      </c>
    </row>
    <row r="6" spans="1:6" x14ac:dyDescent="0.35">
      <c r="A6" t="s">
        <v>4</v>
      </c>
      <c r="B6">
        <v>2.65</v>
      </c>
      <c r="C6">
        <v>2.3199999999999998</v>
      </c>
      <c r="D6">
        <v>2.34</v>
      </c>
      <c r="E6">
        <v>3.62</v>
      </c>
      <c r="F6" t="str">
        <f t="shared" si="0"/>
        <v>In Feb, absenteeism by age group was highest in the 65+ yrs age group.</v>
      </c>
    </row>
    <row r="7" spans="1:6" x14ac:dyDescent="0.35">
      <c r="A7" t="s">
        <v>5</v>
      </c>
      <c r="B7">
        <v>3.03</v>
      </c>
      <c r="C7">
        <v>2.2599999999999998</v>
      </c>
      <c r="D7">
        <v>2.39</v>
      </c>
      <c r="E7">
        <v>3.49</v>
      </c>
      <c r="F7" t="str">
        <f t="shared" si="0"/>
        <v>In Mar, absenteeism by age group was highest in the 65+ yrs age group.</v>
      </c>
    </row>
    <row r="8" spans="1:6" x14ac:dyDescent="0.35">
      <c r="A8" t="s">
        <v>6</v>
      </c>
      <c r="B8">
        <v>2.54</v>
      </c>
      <c r="C8">
        <v>1.82</v>
      </c>
      <c r="D8">
        <v>2.5299999999999998</v>
      </c>
      <c r="E8">
        <v>2.83</v>
      </c>
      <c r="F8" t="str">
        <f t="shared" si="0"/>
        <v>In Apr, absenteeism by age group was highest in the 65+ yrs age group.</v>
      </c>
    </row>
    <row r="9" spans="1:6" x14ac:dyDescent="0.35">
      <c r="A9" t="s">
        <v>7</v>
      </c>
      <c r="B9">
        <v>2.41</v>
      </c>
      <c r="C9">
        <v>1.67</v>
      </c>
      <c r="D9">
        <v>1.93</v>
      </c>
      <c r="E9">
        <v>1.93</v>
      </c>
      <c r="F9" t="str">
        <f t="shared" si="0"/>
        <v>In May, absenteeism by age group was highest in the 16-24 yrs age group.</v>
      </c>
    </row>
    <row r="10" spans="1:6" x14ac:dyDescent="0.35">
      <c r="A10" t="s">
        <v>8</v>
      </c>
      <c r="B10">
        <v>1.59</v>
      </c>
      <c r="C10">
        <v>1.44</v>
      </c>
      <c r="D10">
        <v>1.75</v>
      </c>
      <c r="E10">
        <v>2.02</v>
      </c>
      <c r="F10" t="str">
        <f t="shared" si="0"/>
        <v>In Jun, absenteeism by age group was highest in the 65+ yrs age group.</v>
      </c>
    </row>
    <row r="11" spans="1:6" x14ac:dyDescent="0.35">
      <c r="A11" t="s">
        <v>9</v>
      </c>
      <c r="B11">
        <v>3.1</v>
      </c>
      <c r="C11">
        <v>2.02</v>
      </c>
      <c r="D11">
        <v>2.1800000000000002</v>
      </c>
      <c r="E11">
        <v>2.04</v>
      </c>
      <c r="F11" t="str">
        <f t="shared" si="0"/>
        <v>In Jul, absenteeism by age group was highest in the 16-24 yrs age group.</v>
      </c>
    </row>
    <row r="12" spans="1:6" x14ac:dyDescent="0.35">
      <c r="A12" t="s">
        <v>10</v>
      </c>
      <c r="B12">
        <v>2.4900000000000002</v>
      </c>
      <c r="C12">
        <v>1.68</v>
      </c>
      <c r="D12">
        <v>1.92</v>
      </c>
      <c r="E12">
        <v>2.44</v>
      </c>
      <c r="F12" t="str">
        <f t="shared" si="0"/>
        <v>In Aug, absenteeism by age group was highest in the 16-24 yrs age group.</v>
      </c>
    </row>
    <row r="13" spans="1:6" x14ac:dyDescent="0.35">
      <c r="A13" t="s">
        <v>11</v>
      </c>
      <c r="B13">
        <v>1.42</v>
      </c>
      <c r="C13">
        <v>1.36</v>
      </c>
      <c r="D13">
        <v>1.47</v>
      </c>
      <c r="E13">
        <v>2.4300000000000002</v>
      </c>
      <c r="F13" s="25" t="str">
        <f t="shared" si="0"/>
        <v>In Sep, absenteeism by age group was highest in the 65+ yrs age group.</v>
      </c>
    </row>
  </sheetData>
  <conditionalFormatting sqref="F13">
    <cfRule type="cellIs" dxfId="103" priority="4" operator="equal">
      <formula>" "</formula>
    </cfRule>
    <cfRule type="cellIs" dxfId="102" priority="5" operator="equal">
      <formula>"W"</formula>
    </cfRule>
    <cfRule type="cellIs" dxfId="101" priority="6" operator="equal">
      <formula>"A"</formula>
    </cfRule>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E6B5-F57B-433B-BCBE-AA47D2390A70}">
  <dimension ref="A1:I49"/>
  <sheetViews>
    <sheetView workbookViewId="0">
      <selection sqref="A1:I49"/>
    </sheetView>
  </sheetViews>
  <sheetFormatPr defaultRowHeight="14.5" x14ac:dyDescent="0.35"/>
  <cols>
    <col min="1" max="1" width="11.632812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38</v>
      </c>
      <c r="B1" t="s">
        <v>12</v>
      </c>
      <c r="C1" t="s">
        <v>17</v>
      </c>
      <c r="D1" t="s">
        <v>18</v>
      </c>
      <c r="E1" t="s">
        <v>19</v>
      </c>
      <c r="F1" t="s">
        <v>20</v>
      </c>
      <c r="G1" t="s">
        <v>21</v>
      </c>
      <c r="H1" t="s">
        <v>22</v>
      </c>
      <c r="I1" t="s">
        <v>112</v>
      </c>
    </row>
    <row r="2" spans="1:9" x14ac:dyDescent="0.35">
      <c r="A2" t="s">
        <v>39</v>
      </c>
      <c r="B2" t="s">
        <v>0</v>
      </c>
      <c r="C2">
        <v>2.3512</v>
      </c>
      <c r="D2">
        <v>1.5783</v>
      </c>
      <c r="E2">
        <v>3.1242000000000001</v>
      </c>
      <c r="F2">
        <v>1.6919</v>
      </c>
      <c r="G2">
        <v>1.4776</v>
      </c>
      <c r="H2">
        <v>1.9063000000000001</v>
      </c>
      <c r="I2" t="str">
        <f t="shared" ref="I2:I13" si="0">IF(D2&gt;H2,"In "&amp;B2&amp;", absenteeism was significantly higher than expected in the"&amp;" "&amp;A2&amp;" age group.","In "&amp;B2&amp;", absenteeism was not significantly higher than expected in the"&amp;" "&amp;A2&amp;" age group.")</f>
        <v>In Oct, absenteeism was not significantly higher than expected in the 16 - 24 yrs age group.</v>
      </c>
    </row>
    <row r="3" spans="1:9" x14ac:dyDescent="0.35">
      <c r="A3" t="s">
        <v>39</v>
      </c>
      <c r="B3" t="s">
        <v>1</v>
      </c>
      <c r="C3">
        <v>1.8137000000000001</v>
      </c>
      <c r="D3">
        <v>1.3284</v>
      </c>
      <c r="E3">
        <v>2.2989999999999999</v>
      </c>
      <c r="F3">
        <v>2.1082999999999998</v>
      </c>
      <c r="G3">
        <v>1.8480000000000001</v>
      </c>
      <c r="H3">
        <v>2.3685</v>
      </c>
      <c r="I3" t="str">
        <f t="shared" si="0"/>
        <v>In Nov, absenteeism was not significantly higher than expected in the 16 - 24 yrs age group.</v>
      </c>
    </row>
    <row r="4" spans="1:9" x14ac:dyDescent="0.35">
      <c r="A4" t="s">
        <v>39</v>
      </c>
      <c r="B4" t="s">
        <v>2</v>
      </c>
      <c r="C4">
        <v>2.3786999999999998</v>
      </c>
      <c r="D4">
        <v>1.8208</v>
      </c>
      <c r="E4">
        <v>2.9367000000000001</v>
      </c>
      <c r="F4">
        <v>2.2898000000000001</v>
      </c>
      <c r="G4">
        <v>2.0083000000000002</v>
      </c>
      <c r="H4">
        <v>2.5712000000000002</v>
      </c>
      <c r="I4" t="str">
        <f t="shared" si="0"/>
        <v>In Dec, absenteeism was not significantly higher than expected in the 16 - 24 yrs age group.</v>
      </c>
    </row>
    <row r="5" spans="1:9" x14ac:dyDescent="0.35">
      <c r="A5" t="s">
        <v>39</v>
      </c>
      <c r="B5" t="s">
        <v>3</v>
      </c>
      <c r="C5">
        <v>2.6457000000000002</v>
      </c>
      <c r="D5">
        <v>1.9916</v>
      </c>
      <c r="E5">
        <v>3.2997000000000001</v>
      </c>
      <c r="F5">
        <v>2.6638000000000002</v>
      </c>
      <c r="G5">
        <v>2.3187000000000002</v>
      </c>
      <c r="H5">
        <v>3.0087999999999999</v>
      </c>
      <c r="I5" t="str">
        <f t="shared" si="0"/>
        <v>In Jan, absenteeism was not significantly higher than expected in the 16 - 24 yrs age group.</v>
      </c>
    </row>
    <row r="6" spans="1:9" x14ac:dyDescent="0.35">
      <c r="A6" t="s">
        <v>39</v>
      </c>
      <c r="B6" t="s">
        <v>4</v>
      </c>
      <c r="C6">
        <v>2.6501000000000001</v>
      </c>
      <c r="D6">
        <v>2.0007000000000001</v>
      </c>
      <c r="E6">
        <v>3.2993999999999999</v>
      </c>
      <c r="F6">
        <v>2.3412999999999999</v>
      </c>
      <c r="G6">
        <v>1.9927999999999999</v>
      </c>
      <c r="H6">
        <v>2.6898</v>
      </c>
      <c r="I6" t="str">
        <f t="shared" si="0"/>
        <v>In Feb, absenteeism was not significantly higher than expected in the 16 - 24 yrs age group.</v>
      </c>
    </row>
    <row r="7" spans="1:9" x14ac:dyDescent="0.35">
      <c r="A7" t="s">
        <v>39</v>
      </c>
      <c r="B7" t="s">
        <v>5</v>
      </c>
      <c r="C7">
        <v>3.0339</v>
      </c>
      <c r="D7">
        <v>2.0305</v>
      </c>
      <c r="E7">
        <v>4.0373000000000001</v>
      </c>
      <c r="F7">
        <v>2.1766000000000001</v>
      </c>
      <c r="G7">
        <v>1.8729</v>
      </c>
      <c r="H7">
        <v>2.4803000000000002</v>
      </c>
      <c r="I7" t="str">
        <f t="shared" si="0"/>
        <v>In Mar, absenteeism was not significantly higher than expected in the 16 - 24 yrs age group.</v>
      </c>
    </row>
    <row r="8" spans="1:9" x14ac:dyDescent="0.35">
      <c r="A8" t="s">
        <v>39</v>
      </c>
      <c r="B8" t="s">
        <v>6</v>
      </c>
      <c r="C8">
        <v>2.5417999999999998</v>
      </c>
      <c r="D8">
        <v>1.8431999999999999</v>
      </c>
      <c r="E8">
        <v>3.2404000000000002</v>
      </c>
      <c r="F8">
        <v>2.0179</v>
      </c>
      <c r="G8">
        <v>1.7202999999999999</v>
      </c>
      <c r="H8">
        <v>2.3155000000000001</v>
      </c>
      <c r="I8" t="str">
        <f t="shared" si="0"/>
        <v>In Apr, absenteeism was not significantly higher than expected in the 16 - 24 yrs age group.</v>
      </c>
    </row>
    <row r="9" spans="1:9" x14ac:dyDescent="0.35">
      <c r="A9" t="s">
        <v>39</v>
      </c>
      <c r="B9" t="s">
        <v>7</v>
      </c>
      <c r="C9">
        <v>2.4133</v>
      </c>
      <c r="D9">
        <v>1.5961000000000001</v>
      </c>
      <c r="E9">
        <v>3.2305999999999999</v>
      </c>
      <c r="F9">
        <v>1.6639999999999999</v>
      </c>
      <c r="G9">
        <v>1.4540999999999999</v>
      </c>
      <c r="H9">
        <v>1.8738999999999999</v>
      </c>
      <c r="I9" t="str">
        <f t="shared" si="0"/>
        <v>In May, absenteeism was not significantly higher than expected in the 16 - 24 yrs age group.</v>
      </c>
    </row>
    <row r="10" spans="1:9" x14ac:dyDescent="0.35">
      <c r="A10" t="s">
        <v>39</v>
      </c>
      <c r="B10" t="s">
        <v>8</v>
      </c>
      <c r="C10">
        <v>1.5883</v>
      </c>
      <c r="D10">
        <v>1.0965</v>
      </c>
      <c r="E10">
        <v>2.0800999999999998</v>
      </c>
      <c r="F10">
        <v>1.4033</v>
      </c>
      <c r="G10">
        <v>1.2223999999999999</v>
      </c>
      <c r="H10">
        <v>1.5842000000000001</v>
      </c>
      <c r="I10" t="str">
        <f t="shared" si="0"/>
        <v>In Jun, absenteeism was not significantly higher than expected in the 16 - 24 yrs age group.</v>
      </c>
    </row>
    <row r="11" spans="1:9" x14ac:dyDescent="0.35">
      <c r="A11" t="s">
        <v>39</v>
      </c>
      <c r="B11" t="s">
        <v>9</v>
      </c>
      <c r="C11">
        <v>3.1044999999999998</v>
      </c>
      <c r="D11">
        <v>2.3742000000000001</v>
      </c>
      <c r="E11">
        <v>3.8348</v>
      </c>
      <c r="F11">
        <v>1.3495999999999999</v>
      </c>
      <c r="G11">
        <v>1.1721999999999999</v>
      </c>
      <c r="H11">
        <v>1.5268999999999999</v>
      </c>
      <c r="I11" t="str">
        <f t="shared" si="0"/>
        <v>In Jul, absenteeism was significantly higher than expected in the 16 - 24 yrs age group.</v>
      </c>
    </row>
    <row r="12" spans="1:9" x14ac:dyDescent="0.35">
      <c r="A12" t="s">
        <v>39</v>
      </c>
      <c r="B12" t="s">
        <v>10</v>
      </c>
      <c r="C12">
        <v>2.4944999999999999</v>
      </c>
      <c r="D12">
        <v>1.8491</v>
      </c>
      <c r="E12">
        <v>3.14</v>
      </c>
      <c r="F12">
        <v>1.3391</v>
      </c>
      <c r="G12">
        <v>1.1539999999999999</v>
      </c>
      <c r="H12">
        <v>1.5242</v>
      </c>
      <c r="I12" t="str">
        <f t="shared" si="0"/>
        <v>In Aug, absenteeism was significantly higher than expected in the 16 - 24 yrs age group.</v>
      </c>
    </row>
    <row r="13" spans="1:9" x14ac:dyDescent="0.35">
      <c r="A13" t="s">
        <v>39</v>
      </c>
      <c r="B13" t="s">
        <v>11</v>
      </c>
      <c r="C13">
        <v>1.4168000000000001</v>
      </c>
      <c r="D13">
        <v>0.90869999999999995</v>
      </c>
      <c r="E13">
        <v>1.9248000000000001</v>
      </c>
      <c r="F13">
        <v>1.9233</v>
      </c>
      <c r="G13">
        <v>1.6947000000000001</v>
      </c>
      <c r="H13">
        <v>2.1518999999999999</v>
      </c>
      <c r="I13" t="str">
        <f t="shared" si="0"/>
        <v>In Sep, absenteeism was not significantly higher than expected in the 16 - 24 yrs age group.</v>
      </c>
    </row>
    <row r="14" spans="1:9" x14ac:dyDescent="0.35">
      <c r="A14" t="s">
        <v>40</v>
      </c>
      <c r="B14" t="s">
        <v>0</v>
      </c>
      <c r="C14">
        <v>1.6181000000000001</v>
      </c>
      <c r="D14">
        <v>1.4723999999999999</v>
      </c>
      <c r="E14">
        <v>1.7638</v>
      </c>
      <c r="F14">
        <v>1.6419999999999999</v>
      </c>
      <c r="G14">
        <v>1.5678000000000001</v>
      </c>
      <c r="H14">
        <v>1.7161</v>
      </c>
      <c r="I14" t="str">
        <f t="shared" ref="I14:I49" si="1">IF(D14&gt;H14,"In "&amp;B14&amp;", absenteeism was significantly higher than expected in the"&amp;" "&amp;A14&amp;" age group.","In "&amp;B14&amp;", absenteeism was not significantly higher than expected in the"&amp;" "&amp;A14&amp;" age group.")</f>
        <v>In Oct, absenteeism was not significantly higher than expected in the 25 - 44 yrs age group.</v>
      </c>
    </row>
    <row r="15" spans="1:9" x14ac:dyDescent="0.35">
      <c r="A15" t="s">
        <v>40</v>
      </c>
      <c r="B15" t="s">
        <v>1</v>
      </c>
      <c r="C15">
        <v>1.5813999999999999</v>
      </c>
      <c r="D15">
        <v>1.4331</v>
      </c>
      <c r="E15">
        <v>1.7296</v>
      </c>
      <c r="F15">
        <v>1.5677000000000001</v>
      </c>
      <c r="G15">
        <v>1.4762</v>
      </c>
      <c r="H15">
        <v>1.6591</v>
      </c>
      <c r="I15" t="str">
        <f t="shared" si="1"/>
        <v>In Nov, absenteeism was not significantly higher than expected in the 25 - 44 yrs age group.</v>
      </c>
    </row>
    <row r="16" spans="1:9" x14ac:dyDescent="0.35">
      <c r="A16" t="s">
        <v>40</v>
      </c>
      <c r="B16" t="s">
        <v>2</v>
      </c>
      <c r="C16">
        <v>2.0065</v>
      </c>
      <c r="D16">
        <v>1.7811999999999999</v>
      </c>
      <c r="E16">
        <v>2.2319</v>
      </c>
      <c r="F16">
        <v>2.0390999999999999</v>
      </c>
      <c r="G16">
        <v>1.9437</v>
      </c>
      <c r="H16">
        <v>2.1345000000000001</v>
      </c>
      <c r="I16" t="str">
        <f t="shared" si="1"/>
        <v>In Dec, absenteeism was not significantly higher than expected in the 25 - 44 yrs age group.</v>
      </c>
    </row>
    <row r="17" spans="1:9" x14ac:dyDescent="0.35">
      <c r="A17" t="s">
        <v>40</v>
      </c>
      <c r="B17" t="s">
        <v>3</v>
      </c>
      <c r="C17">
        <v>2.1762000000000001</v>
      </c>
      <c r="D17">
        <v>1.9776</v>
      </c>
      <c r="E17">
        <v>2.3748999999999998</v>
      </c>
      <c r="F17">
        <v>2.2279</v>
      </c>
      <c r="G17">
        <v>2.1406999999999998</v>
      </c>
      <c r="H17">
        <v>2.3151999999999999</v>
      </c>
      <c r="I17" t="str">
        <f t="shared" si="1"/>
        <v>In Jan, absenteeism was not significantly higher than expected in the 25 - 44 yrs age group.</v>
      </c>
    </row>
    <row r="18" spans="1:9" x14ac:dyDescent="0.35">
      <c r="A18" t="s">
        <v>40</v>
      </c>
      <c r="B18" t="s">
        <v>4</v>
      </c>
      <c r="C18">
        <v>2.3155999999999999</v>
      </c>
      <c r="D18">
        <v>2.0590000000000002</v>
      </c>
      <c r="E18">
        <v>2.5722999999999998</v>
      </c>
      <c r="F18">
        <v>2.3449</v>
      </c>
      <c r="G18">
        <v>2.2355</v>
      </c>
      <c r="H18">
        <v>2.4544000000000001</v>
      </c>
      <c r="I18" t="str">
        <f t="shared" si="1"/>
        <v>In Feb, absenteeism was not significantly higher than expected in the 25 - 44 yrs age group.</v>
      </c>
    </row>
    <row r="19" spans="1:9" x14ac:dyDescent="0.35">
      <c r="A19" t="s">
        <v>40</v>
      </c>
      <c r="B19" t="s">
        <v>5</v>
      </c>
      <c r="C19">
        <v>2.2606999999999999</v>
      </c>
      <c r="D19">
        <v>2.0127000000000002</v>
      </c>
      <c r="E19">
        <v>2.5087000000000002</v>
      </c>
      <c r="F19">
        <v>2.0236999999999998</v>
      </c>
      <c r="G19">
        <v>1.9302999999999999</v>
      </c>
      <c r="H19">
        <v>2.1172</v>
      </c>
      <c r="I19" t="str">
        <f t="shared" si="1"/>
        <v>In Mar, absenteeism was not significantly higher than expected in the 25 - 44 yrs age group.</v>
      </c>
    </row>
    <row r="20" spans="1:9" x14ac:dyDescent="0.35">
      <c r="A20" t="s">
        <v>40</v>
      </c>
      <c r="B20" t="s">
        <v>6</v>
      </c>
      <c r="C20">
        <v>1.8226</v>
      </c>
      <c r="D20">
        <v>1.5201</v>
      </c>
      <c r="E20">
        <v>2.1251000000000002</v>
      </c>
      <c r="F20">
        <v>1.6434</v>
      </c>
      <c r="G20">
        <v>1.5501</v>
      </c>
      <c r="H20">
        <v>1.7367999999999999</v>
      </c>
      <c r="I20" t="str">
        <f t="shared" si="1"/>
        <v>In Apr, absenteeism was not significantly higher than expected in the 25 - 44 yrs age group.</v>
      </c>
    </row>
    <row r="21" spans="1:9" x14ac:dyDescent="0.35">
      <c r="A21" t="s">
        <v>40</v>
      </c>
      <c r="B21" t="s">
        <v>7</v>
      </c>
      <c r="C21">
        <v>1.6680999999999999</v>
      </c>
      <c r="D21">
        <v>1.3657999999999999</v>
      </c>
      <c r="E21">
        <v>1.9703999999999999</v>
      </c>
      <c r="F21">
        <v>1.6343000000000001</v>
      </c>
      <c r="G21">
        <v>1.5337000000000001</v>
      </c>
      <c r="H21">
        <v>1.7347999999999999</v>
      </c>
      <c r="I21" t="str">
        <f t="shared" si="1"/>
        <v>In May, absenteeism was not significantly higher than expected in the 25 - 44 yrs age group.</v>
      </c>
    </row>
    <row r="22" spans="1:9" x14ac:dyDescent="0.35">
      <c r="A22" t="s">
        <v>40</v>
      </c>
      <c r="B22" t="s">
        <v>8</v>
      </c>
      <c r="C22">
        <v>1.4384999999999999</v>
      </c>
      <c r="D22">
        <v>1.2073</v>
      </c>
      <c r="E22">
        <v>1.6696</v>
      </c>
      <c r="F22">
        <v>1.5204</v>
      </c>
      <c r="G22">
        <v>1.4331</v>
      </c>
      <c r="H22">
        <v>1.6076999999999999</v>
      </c>
      <c r="I22" t="str">
        <f t="shared" si="1"/>
        <v>In Jun, absenteeism was not significantly higher than expected in the 25 - 44 yrs age group.</v>
      </c>
    </row>
    <row r="23" spans="1:9" x14ac:dyDescent="0.35">
      <c r="A23" t="s">
        <v>40</v>
      </c>
      <c r="B23" t="s">
        <v>9</v>
      </c>
      <c r="C23">
        <v>2.0173000000000001</v>
      </c>
      <c r="D23">
        <v>1.7142999999999999</v>
      </c>
      <c r="E23">
        <v>2.3203999999999998</v>
      </c>
      <c r="F23">
        <v>1.252</v>
      </c>
      <c r="G23">
        <v>1.1817</v>
      </c>
      <c r="H23">
        <v>1.3223</v>
      </c>
      <c r="I23" t="str">
        <f t="shared" si="1"/>
        <v>In Jul, absenteeism was significantly higher than expected in the 25 - 44 yrs age group.</v>
      </c>
    </row>
    <row r="24" spans="1:9" x14ac:dyDescent="0.35">
      <c r="A24" t="s">
        <v>40</v>
      </c>
      <c r="B24" t="s">
        <v>10</v>
      </c>
      <c r="C24">
        <v>1.6786000000000001</v>
      </c>
      <c r="D24">
        <v>1.4796</v>
      </c>
      <c r="E24">
        <v>1.8774999999999999</v>
      </c>
      <c r="F24">
        <v>1.3664000000000001</v>
      </c>
      <c r="G24">
        <v>1.2958000000000001</v>
      </c>
      <c r="H24">
        <v>1.4370000000000001</v>
      </c>
      <c r="I24" t="str">
        <f t="shared" si="1"/>
        <v>In Aug, absenteeism was significantly higher than expected in the 25 - 44 yrs age group.</v>
      </c>
    </row>
    <row r="25" spans="1:9" x14ac:dyDescent="0.35">
      <c r="A25" t="s">
        <v>40</v>
      </c>
      <c r="B25" t="s">
        <v>11</v>
      </c>
      <c r="C25">
        <v>1.3628</v>
      </c>
      <c r="D25">
        <v>1.1499999999999999</v>
      </c>
      <c r="E25">
        <v>1.5754999999999999</v>
      </c>
      <c r="F25">
        <v>1.5058</v>
      </c>
      <c r="G25">
        <v>1.4271</v>
      </c>
      <c r="H25">
        <v>1.5844</v>
      </c>
      <c r="I25" t="str">
        <f t="shared" si="1"/>
        <v>In Sep, absenteeism was not significantly higher than expected in the 25 - 44 yrs age group.</v>
      </c>
    </row>
    <row r="26" spans="1:9" x14ac:dyDescent="0.35">
      <c r="A26" t="s">
        <v>41</v>
      </c>
      <c r="B26" t="s">
        <v>0</v>
      </c>
      <c r="C26">
        <v>1.9956</v>
      </c>
      <c r="D26">
        <v>1.7484999999999999</v>
      </c>
      <c r="E26">
        <v>2.2425999999999999</v>
      </c>
      <c r="F26">
        <v>1.9462999999999999</v>
      </c>
      <c r="G26">
        <v>1.8143</v>
      </c>
      <c r="H26">
        <v>2.0783999999999998</v>
      </c>
      <c r="I26" t="str">
        <f t="shared" si="1"/>
        <v>In Oct, absenteeism was not significantly higher than expected in the 45 - 64 yrs age group.</v>
      </c>
    </row>
    <row r="27" spans="1:9" x14ac:dyDescent="0.35">
      <c r="A27" t="s">
        <v>41</v>
      </c>
      <c r="B27" t="s">
        <v>1</v>
      </c>
      <c r="C27">
        <v>2.1728000000000001</v>
      </c>
      <c r="D27">
        <v>2.0116999999999998</v>
      </c>
      <c r="E27">
        <v>2.3340000000000001</v>
      </c>
      <c r="F27">
        <v>2.0301</v>
      </c>
      <c r="G27">
        <v>1.9031</v>
      </c>
      <c r="H27">
        <v>2.157</v>
      </c>
      <c r="I27" t="str">
        <f t="shared" si="1"/>
        <v>In Nov, absenteeism was not significantly higher than expected in the 45 - 64 yrs age group.</v>
      </c>
    </row>
    <row r="28" spans="1:9" x14ac:dyDescent="0.35">
      <c r="A28" t="s">
        <v>41</v>
      </c>
      <c r="B28" t="s">
        <v>2</v>
      </c>
      <c r="C28">
        <v>2.2936999999999999</v>
      </c>
      <c r="D28">
        <v>2.0063</v>
      </c>
      <c r="E28">
        <v>2.5811000000000002</v>
      </c>
      <c r="F28">
        <v>2.5647000000000002</v>
      </c>
      <c r="G28">
        <v>2.4817999999999998</v>
      </c>
      <c r="H28">
        <v>2.6475</v>
      </c>
      <c r="I28" t="str">
        <f t="shared" si="1"/>
        <v>In Dec, absenteeism was not significantly higher than expected in the 45 - 64 yrs age group.</v>
      </c>
    </row>
    <row r="29" spans="1:9" x14ac:dyDescent="0.35">
      <c r="A29" t="s">
        <v>41</v>
      </c>
      <c r="B29" t="s">
        <v>3</v>
      </c>
      <c r="C29">
        <v>2.5590999999999999</v>
      </c>
      <c r="D29">
        <v>2.3281000000000001</v>
      </c>
      <c r="E29">
        <v>2.7900999999999998</v>
      </c>
      <c r="F29">
        <v>2.8140000000000001</v>
      </c>
      <c r="G29">
        <v>2.6831</v>
      </c>
      <c r="H29">
        <v>2.9447999999999999</v>
      </c>
      <c r="I29" t="str">
        <f t="shared" si="1"/>
        <v>In Jan, absenteeism was not significantly higher than expected in the 45 - 64 yrs age group.</v>
      </c>
    </row>
    <row r="30" spans="1:9" x14ac:dyDescent="0.35">
      <c r="A30" t="s">
        <v>41</v>
      </c>
      <c r="B30" t="s">
        <v>4</v>
      </c>
      <c r="C30">
        <v>2.3361999999999998</v>
      </c>
      <c r="D30">
        <v>2.09</v>
      </c>
      <c r="E30">
        <v>2.5823999999999998</v>
      </c>
      <c r="F30">
        <v>2.6837</v>
      </c>
      <c r="G30">
        <v>2.5505</v>
      </c>
      <c r="H30">
        <v>2.8169</v>
      </c>
      <c r="I30" t="str">
        <f t="shared" si="1"/>
        <v>In Feb, absenteeism was not significantly higher than expected in the 45 - 64 yrs age group.</v>
      </c>
    </row>
    <row r="31" spans="1:9" x14ac:dyDescent="0.35">
      <c r="A31" t="s">
        <v>41</v>
      </c>
      <c r="B31" t="s">
        <v>5</v>
      </c>
      <c r="C31">
        <v>2.3854000000000002</v>
      </c>
      <c r="D31">
        <v>2.0247000000000002</v>
      </c>
      <c r="E31">
        <v>2.7462</v>
      </c>
      <c r="F31">
        <v>2.4666999999999999</v>
      </c>
      <c r="G31">
        <v>2.3835000000000002</v>
      </c>
      <c r="H31">
        <v>2.5499999999999998</v>
      </c>
      <c r="I31" t="str">
        <f t="shared" si="1"/>
        <v>In Mar, absenteeism was not significantly higher than expected in the 45 - 64 yrs age group.</v>
      </c>
    </row>
    <row r="32" spans="1:9" x14ac:dyDescent="0.35">
      <c r="A32" t="s">
        <v>41</v>
      </c>
      <c r="B32" t="s">
        <v>6</v>
      </c>
      <c r="C32">
        <v>2.5289999999999999</v>
      </c>
      <c r="D32">
        <v>2.1568000000000001</v>
      </c>
      <c r="E32">
        <v>2.9011999999999998</v>
      </c>
      <c r="F32">
        <v>2.1764000000000001</v>
      </c>
      <c r="G32">
        <v>2.0869</v>
      </c>
      <c r="H32">
        <v>2.2658999999999998</v>
      </c>
      <c r="I32" t="str">
        <f t="shared" si="1"/>
        <v>In Apr, absenteeism was not significantly higher than expected in the 45 - 64 yrs age group.</v>
      </c>
    </row>
    <row r="33" spans="1:9" x14ac:dyDescent="0.35">
      <c r="A33" t="s">
        <v>41</v>
      </c>
      <c r="B33" t="s">
        <v>7</v>
      </c>
      <c r="C33">
        <v>1.9258</v>
      </c>
      <c r="D33">
        <v>1.6705000000000001</v>
      </c>
      <c r="E33">
        <v>2.1812</v>
      </c>
      <c r="F33">
        <v>2.0568</v>
      </c>
      <c r="G33">
        <v>1.9578</v>
      </c>
      <c r="H33">
        <v>2.1558999999999999</v>
      </c>
      <c r="I33" t="str">
        <f t="shared" si="1"/>
        <v>In May, absenteeism was not significantly higher than expected in the 45 - 64 yrs age group.</v>
      </c>
    </row>
    <row r="34" spans="1:9" x14ac:dyDescent="0.35">
      <c r="A34" t="s">
        <v>41</v>
      </c>
      <c r="B34" t="s">
        <v>8</v>
      </c>
      <c r="C34">
        <v>1.746</v>
      </c>
      <c r="D34">
        <v>1.5304</v>
      </c>
      <c r="E34">
        <v>1.9617</v>
      </c>
      <c r="F34">
        <v>1.8313999999999999</v>
      </c>
      <c r="G34">
        <v>1.7098</v>
      </c>
      <c r="H34">
        <v>1.9530000000000001</v>
      </c>
      <c r="I34" t="str">
        <f t="shared" si="1"/>
        <v>In Jun, absenteeism was not significantly higher than expected in the 45 - 64 yrs age group.</v>
      </c>
    </row>
    <row r="35" spans="1:9" x14ac:dyDescent="0.35">
      <c r="A35" t="s">
        <v>41</v>
      </c>
      <c r="B35" t="s">
        <v>9</v>
      </c>
      <c r="C35">
        <v>2.1814</v>
      </c>
      <c r="D35">
        <v>1.8745000000000001</v>
      </c>
      <c r="E35">
        <v>2.4883000000000002</v>
      </c>
      <c r="F35">
        <v>1.6955</v>
      </c>
      <c r="G35">
        <v>1.5915999999999999</v>
      </c>
      <c r="H35">
        <v>1.7994000000000001</v>
      </c>
      <c r="I35" t="str">
        <f t="shared" si="1"/>
        <v>In Jul, absenteeism was significantly higher than expected in the 45 - 64 yrs age group.</v>
      </c>
    </row>
    <row r="36" spans="1:9" x14ac:dyDescent="0.35">
      <c r="A36" t="s">
        <v>41</v>
      </c>
      <c r="B36" t="s">
        <v>10</v>
      </c>
      <c r="C36">
        <v>1.9177</v>
      </c>
      <c r="D36">
        <v>1.6335999999999999</v>
      </c>
      <c r="E36">
        <v>2.2019000000000002</v>
      </c>
      <c r="F36">
        <v>1.7076</v>
      </c>
      <c r="G36">
        <v>1.6093999999999999</v>
      </c>
      <c r="H36">
        <v>1.8057000000000001</v>
      </c>
      <c r="I36" t="str">
        <f t="shared" si="1"/>
        <v>In Aug, absenteeism was not significantly higher than expected in the 45 - 64 yrs age group.</v>
      </c>
    </row>
    <row r="37" spans="1:9" x14ac:dyDescent="0.35">
      <c r="A37" t="s">
        <v>41</v>
      </c>
      <c r="B37" t="s">
        <v>11</v>
      </c>
      <c r="C37">
        <v>1.4702</v>
      </c>
      <c r="D37">
        <v>1.2589999999999999</v>
      </c>
      <c r="E37">
        <v>1.6814</v>
      </c>
      <c r="F37">
        <v>1.8644000000000001</v>
      </c>
      <c r="G37">
        <v>1.7728999999999999</v>
      </c>
      <c r="H37">
        <v>1.956</v>
      </c>
      <c r="I37" t="str">
        <f t="shared" si="1"/>
        <v>In Sep, absenteeism was not significantly higher than expected in the 45 - 64 yrs age group.</v>
      </c>
    </row>
    <row r="38" spans="1:9" x14ac:dyDescent="0.35">
      <c r="A38" t="s">
        <v>37</v>
      </c>
      <c r="B38" t="s">
        <v>0</v>
      </c>
      <c r="C38">
        <v>2.8986999999999998</v>
      </c>
      <c r="D38">
        <v>2.2393000000000001</v>
      </c>
      <c r="E38">
        <v>3.5581</v>
      </c>
      <c r="F38">
        <v>2.7086999999999999</v>
      </c>
      <c r="G38">
        <v>2.4401000000000002</v>
      </c>
      <c r="H38">
        <v>2.9773999999999998</v>
      </c>
      <c r="I38" t="str">
        <f t="shared" si="1"/>
        <v>In Oct, absenteeism was not significantly higher than expected in the 65+ yrs age group.</v>
      </c>
    </row>
    <row r="39" spans="1:9" x14ac:dyDescent="0.35">
      <c r="A39" t="s">
        <v>37</v>
      </c>
      <c r="B39" t="s">
        <v>1</v>
      </c>
      <c r="C39">
        <v>2.7654000000000001</v>
      </c>
      <c r="D39">
        <v>1.9755</v>
      </c>
      <c r="E39">
        <v>3.5552999999999999</v>
      </c>
      <c r="F39">
        <v>2.7414000000000001</v>
      </c>
      <c r="G39">
        <v>2.4245999999999999</v>
      </c>
      <c r="H39">
        <v>3.0581999999999998</v>
      </c>
      <c r="I39" t="str">
        <f t="shared" si="1"/>
        <v>In Nov, absenteeism was not significantly higher than expected in the 65+ yrs age group.</v>
      </c>
    </row>
    <row r="40" spans="1:9" x14ac:dyDescent="0.35">
      <c r="A40" t="s">
        <v>37</v>
      </c>
      <c r="B40" t="s">
        <v>2</v>
      </c>
      <c r="C40">
        <v>3.6192000000000002</v>
      </c>
      <c r="D40">
        <v>2.5642999999999998</v>
      </c>
      <c r="E40">
        <v>4.6740000000000004</v>
      </c>
      <c r="F40">
        <v>3.4899</v>
      </c>
      <c r="G40">
        <v>3.0929000000000002</v>
      </c>
      <c r="H40">
        <v>3.8868999999999998</v>
      </c>
      <c r="I40" t="str">
        <f t="shared" si="1"/>
        <v>In Dec, absenteeism was not significantly higher than expected in the 65+ yrs age group.</v>
      </c>
    </row>
    <row r="41" spans="1:9" x14ac:dyDescent="0.35">
      <c r="A41" t="s">
        <v>37</v>
      </c>
      <c r="B41" t="s">
        <v>3</v>
      </c>
      <c r="C41">
        <v>3.4262999999999999</v>
      </c>
      <c r="D41">
        <v>2.3938000000000001</v>
      </c>
      <c r="E41">
        <v>4.4588000000000001</v>
      </c>
      <c r="F41">
        <v>3.8389000000000002</v>
      </c>
      <c r="G41">
        <v>3.4245999999999999</v>
      </c>
      <c r="H41">
        <v>4.2533000000000003</v>
      </c>
      <c r="I41" t="str">
        <f t="shared" si="1"/>
        <v>In Jan, absenteeism was not significantly higher than expected in the 65+ yrs age group.</v>
      </c>
    </row>
    <row r="42" spans="1:9" x14ac:dyDescent="0.35">
      <c r="A42" t="s">
        <v>37</v>
      </c>
      <c r="B42" t="s">
        <v>4</v>
      </c>
      <c r="C42">
        <v>3.6191</v>
      </c>
      <c r="D42">
        <v>2.8422999999999998</v>
      </c>
      <c r="E42">
        <v>4.3959000000000001</v>
      </c>
      <c r="F42">
        <v>3.3454999999999999</v>
      </c>
      <c r="G42">
        <v>2.9605999999999999</v>
      </c>
      <c r="H42">
        <v>3.7303000000000002</v>
      </c>
      <c r="I42" t="str">
        <f t="shared" si="1"/>
        <v>In Feb, absenteeism was not significantly higher than expected in the 65+ yrs age group.</v>
      </c>
    </row>
    <row r="43" spans="1:9" x14ac:dyDescent="0.35">
      <c r="A43" t="s">
        <v>37</v>
      </c>
      <c r="B43" t="s">
        <v>5</v>
      </c>
      <c r="C43">
        <v>3.4941</v>
      </c>
      <c r="D43">
        <v>2.6861999999999999</v>
      </c>
      <c r="E43">
        <v>4.3021000000000003</v>
      </c>
      <c r="F43">
        <v>3.1364000000000001</v>
      </c>
      <c r="G43">
        <v>2.8549000000000002</v>
      </c>
      <c r="H43">
        <v>3.4178999999999999</v>
      </c>
      <c r="I43" t="str">
        <f t="shared" si="1"/>
        <v>In Mar, absenteeism was not significantly higher than expected in the 65+ yrs age group.</v>
      </c>
    </row>
    <row r="44" spans="1:9" x14ac:dyDescent="0.35">
      <c r="A44" t="s">
        <v>37</v>
      </c>
      <c r="B44" t="s">
        <v>6</v>
      </c>
      <c r="C44">
        <v>2.8279000000000001</v>
      </c>
      <c r="D44">
        <v>2.0758999999999999</v>
      </c>
      <c r="E44">
        <v>3.58</v>
      </c>
      <c r="F44">
        <v>3.0951</v>
      </c>
      <c r="G44">
        <v>2.7323</v>
      </c>
      <c r="H44">
        <v>3.4579</v>
      </c>
      <c r="I44" t="str">
        <f t="shared" si="1"/>
        <v>In Apr, absenteeism was not significantly higher than expected in the 65+ yrs age group.</v>
      </c>
    </row>
    <row r="45" spans="1:9" x14ac:dyDescent="0.35">
      <c r="A45" t="s">
        <v>37</v>
      </c>
      <c r="B45" t="s">
        <v>7</v>
      </c>
      <c r="C45">
        <v>1.9298999999999999</v>
      </c>
      <c r="D45">
        <v>1.2495000000000001</v>
      </c>
      <c r="E45">
        <v>2.6103999999999998</v>
      </c>
      <c r="F45">
        <v>2.7818999999999998</v>
      </c>
      <c r="G45">
        <v>2.4340000000000002</v>
      </c>
      <c r="H45">
        <v>3.1297000000000001</v>
      </c>
      <c r="I45" t="str">
        <f t="shared" si="1"/>
        <v>In May, absenteeism was not significantly higher than expected in the 65+ yrs age group.</v>
      </c>
    </row>
    <row r="46" spans="1:9" x14ac:dyDescent="0.35">
      <c r="A46" t="s">
        <v>37</v>
      </c>
      <c r="B46" t="s">
        <v>8</v>
      </c>
      <c r="C46">
        <v>2.0171999999999999</v>
      </c>
      <c r="D46">
        <v>1.2525999999999999</v>
      </c>
      <c r="E46">
        <v>2.7818999999999998</v>
      </c>
      <c r="F46">
        <v>2.605</v>
      </c>
      <c r="G46">
        <v>2.1839</v>
      </c>
      <c r="H46">
        <v>3.0261999999999998</v>
      </c>
      <c r="I46" t="str">
        <f t="shared" si="1"/>
        <v>In Jun, absenteeism was not significantly higher than expected in the 65+ yrs age group.</v>
      </c>
    </row>
    <row r="47" spans="1:9" x14ac:dyDescent="0.35">
      <c r="A47" t="s">
        <v>37</v>
      </c>
      <c r="B47" t="s">
        <v>9</v>
      </c>
      <c r="C47">
        <v>2.0405000000000002</v>
      </c>
      <c r="D47">
        <v>1.2450000000000001</v>
      </c>
      <c r="E47">
        <v>2.8359000000000001</v>
      </c>
      <c r="F47">
        <v>2.3919999999999999</v>
      </c>
      <c r="G47">
        <v>2.1415999999999999</v>
      </c>
      <c r="H47">
        <v>2.6425000000000001</v>
      </c>
      <c r="I47" t="str">
        <f t="shared" si="1"/>
        <v>In Jul, absenteeism was not significantly higher than expected in the 65+ yrs age group.</v>
      </c>
    </row>
    <row r="48" spans="1:9" x14ac:dyDescent="0.35">
      <c r="A48" t="s">
        <v>37</v>
      </c>
      <c r="B48" t="s">
        <v>10</v>
      </c>
      <c r="C48">
        <v>2.4426000000000001</v>
      </c>
      <c r="D48">
        <v>1.8660000000000001</v>
      </c>
      <c r="E48">
        <v>3.0192999999999999</v>
      </c>
      <c r="F48">
        <v>2.7803</v>
      </c>
      <c r="G48">
        <v>2.4133</v>
      </c>
      <c r="H48">
        <v>3.1473</v>
      </c>
      <c r="I48" t="str">
        <f t="shared" si="1"/>
        <v>In Aug, absenteeism was not significantly higher than expected in the 65+ yrs age group.</v>
      </c>
    </row>
    <row r="49" spans="1:9" x14ac:dyDescent="0.35">
      <c r="A49" t="s">
        <v>37</v>
      </c>
      <c r="B49" t="s">
        <v>11</v>
      </c>
      <c r="C49">
        <v>2.4275000000000002</v>
      </c>
      <c r="D49">
        <v>1.7970999999999999</v>
      </c>
      <c r="E49">
        <v>3.0579999999999998</v>
      </c>
      <c r="F49">
        <v>2.9493</v>
      </c>
      <c r="G49">
        <v>2.5480999999999998</v>
      </c>
      <c r="H49">
        <v>3.3504999999999998</v>
      </c>
      <c r="I49" t="str">
        <f t="shared" si="1"/>
        <v>In Sep, absenteeism was not significantly higher than expected in the 65+ yrs age group.</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1E88-A2DC-41EA-98D6-9EE9F6A49165}">
  <dimension ref="A1:D13"/>
  <sheetViews>
    <sheetView workbookViewId="0">
      <selection sqref="A1:D13"/>
    </sheetView>
  </sheetViews>
  <sheetFormatPr defaultRowHeight="14.5" x14ac:dyDescent="0.35"/>
  <cols>
    <col min="3" max="3" width="9.6328125" customWidth="1"/>
    <col min="4" max="4" width="9.08984375" customWidth="1"/>
  </cols>
  <sheetData>
    <row r="1" spans="1:4" x14ac:dyDescent="0.35">
      <c r="A1" t="s">
        <v>12</v>
      </c>
      <c r="B1" t="s">
        <v>42</v>
      </c>
      <c r="C1" t="s">
        <v>43</v>
      </c>
      <c r="D1" t="s">
        <v>112</v>
      </c>
    </row>
    <row r="2" spans="1:4" x14ac:dyDescent="0.35">
      <c r="A2" t="s">
        <v>0</v>
      </c>
      <c r="B2">
        <v>1.56</v>
      </c>
      <c r="C2">
        <v>2.3199999999999998</v>
      </c>
      <c r="D2" t="str">
        <f t="shared" ref="D2:D13" si="0">"In "&amp;A2&amp;", absenteeism by sex was highest among "&amp;IF(B2&gt;C2,"Males.","Females.")</f>
        <v>In Oct, absenteeism by sex was highest among Females.</v>
      </c>
    </row>
    <row r="3" spans="1:4" x14ac:dyDescent="0.35">
      <c r="A3" t="s">
        <v>1</v>
      </c>
      <c r="B3">
        <v>1.57</v>
      </c>
      <c r="C3">
        <v>2.31</v>
      </c>
      <c r="D3" t="str">
        <f t="shared" si="0"/>
        <v>In Nov, absenteeism by sex was highest among Females.</v>
      </c>
    </row>
    <row r="4" spans="1:4" x14ac:dyDescent="0.35">
      <c r="A4" t="s">
        <v>2</v>
      </c>
      <c r="B4">
        <v>1.86</v>
      </c>
      <c r="C4">
        <v>2.71</v>
      </c>
      <c r="D4" t="str">
        <f t="shared" si="0"/>
        <v>In Dec, absenteeism by sex was highest among Females.</v>
      </c>
    </row>
    <row r="5" spans="1:4" x14ac:dyDescent="0.35">
      <c r="A5" t="s">
        <v>3</v>
      </c>
      <c r="B5">
        <v>2.02</v>
      </c>
      <c r="C5">
        <v>2.96</v>
      </c>
      <c r="D5" t="str">
        <f t="shared" si="0"/>
        <v>In Jan, absenteeism by sex was highest among Females.</v>
      </c>
    </row>
    <row r="6" spans="1:4" x14ac:dyDescent="0.35">
      <c r="A6" t="s">
        <v>4</v>
      </c>
      <c r="B6">
        <v>1.95</v>
      </c>
      <c r="C6">
        <v>3.01</v>
      </c>
      <c r="D6" t="str">
        <f t="shared" si="0"/>
        <v>In Feb, absenteeism by sex was highest among Females.</v>
      </c>
    </row>
    <row r="7" spans="1:4" x14ac:dyDescent="0.35">
      <c r="A7" t="s">
        <v>5</v>
      </c>
      <c r="B7">
        <v>2.17</v>
      </c>
      <c r="C7">
        <v>2.76</v>
      </c>
      <c r="D7" t="str">
        <f t="shared" si="0"/>
        <v>In Mar, absenteeism by sex was highest among Females.</v>
      </c>
    </row>
    <row r="8" spans="1:4" x14ac:dyDescent="0.35">
      <c r="A8" t="s">
        <v>6</v>
      </c>
      <c r="B8">
        <v>2.0299999999999998</v>
      </c>
      <c r="C8">
        <v>2.4500000000000002</v>
      </c>
      <c r="D8" t="str">
        <f t="shared" si="0"/>
        <v>In Apr, absenteeism by sex was highest among Females.</v>
      </c>
    </row>
    <row r="9" spans="1:4" x14ac:dyDescent="0.35">
      <c r="A9" t="s">
        <v>7</v>
      </c>
      <c r="B9">
        <v>1.68</v>
      </c>
      <c r="C9">
        <v>2.0499999999999998</v>
      </c>
      <c r="D9" t="str">
        <f t="shared" si="0"/>
        <v>In May, absenteeism by sex was highest among Females.</v>
      </c>
    </row>
    <row r="10" spans="1:4" x14ac:dyDescent="0.35">
      <c r="A10" t="s">
        <v>8</v>
      </c>
      <c r="B10">
        <v>1.38</v>
      </c>
      <c r="C10">
        <v>1.89</v>
      </c>
      <c r="D10" t="str">
        <f t="shared" si="0"/>
        <v>In Jun, absenteeism by sex was highest among Females.</v>
      </c>
    </row>
    <row r="11" spans="1:4" x14ac:dyDescent="0.35">
      <c r="A11" t="s">
        <v>9</v>
      </c>
      <c r="B11">
        <v>1.95</v>
      </c>
      <c r="C11">
        <v>2.4700000000000002</v>
      </c>
      <c r="D11" t="str">
        <f t="shared" si="0"/>
        <v>In Jul, absenteeism by sex was highest among Females.</v>
      </c>
    </row>
    <row r="12" spans="1:4" x14ac:dyDescent="0.35">
      <c r="A12" t="s">
        <v>10</v>
      </c>
      <c r="B12">
        <v>1.77</v>
      </c>
      <c r="C12">
        <v>2.0299999999999998</v>
      </c>
      <c r="D12" t="str">
        <f t="shared" si="0"/>
        <v>In Aug, absenteeism by sex was highest among Females.</v>
      </c>
    </row>
    <row r="13" spans="1:4" x14ac:dyDescent="0.35">
      <c r="A13" t="s">
        <v>11</v>
      </c>
      <c r="B13">
        <v>1.34</v>
      </c>
      <c r="C13">
        <v>1.63</v>
      </c>
      <c r="D13" t="str">
        <f t="shared" si="0"/>
        <v>In Sep, absenteeism by sex was highest among Females.</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Dashboard</vt:lpstr>
      <vt:lpstr>Compare to Prev Flu Seasons</vt:lpstr>
      <vt:lpstr> Obs vs Exp in FT Worker</vt:lpstr>
      <vt:lpstr> By HHS Region</vt:lpstr>
      <vt:lpstr>Obs vs Exp by HHS Region</vt:lpstr>
      <vt:lpstr> By Age</vt:lpstr>
      <vt:lpstr> Obs vs Exp by Age</vt:lpstr>
      <vt:lpstr>By Sex</vt:lpstr>
      <vt:lpstr> Obs vs Exp by Sex</vt:lpstr>
      <vt:lpstr> By Occupation</vt:lpstr>
      <vt:lpstr> Obs vs Exp by Occupation</vt:lpstr>
      <vt:lpstr>By Industry</vt:lpstr>
      <vt:lpstr> Obs vs Exp by Industry</vt:lpstr>
      <vt:lpstr> By 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2019-2020 flu season workplace absenteeism trends </dc:title>
  <dc:creator>NIOSH</dc:creator>
  <cp:lastModifiedBy>Mobley, Amy (CDC/NIOSH/DFSE/HIB)</cp:lastModifiedBy>
  <dcterms:created xsi:type="dcterms:W3CDTF">2019-09-13T19:17:32Z</dcterms:created>
  <dcterms:modified xsi:type="dcterms:W3CDTF">2024-01-29T18:34:41Z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2020-11-18T14:17:15Z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0eb3c707-db9a-4c6e-a769-615f58c9692b</vt:lpwstr>
  </property>
  <property fmtid="{D5CDD505-2E9C-101B-9397-08002B2CF9AE}" pid="8" name="MSIP_Label_7b94a7b8-f06c-4dfe-bdcc-9b548fd58c31_ContentBits">
    <vt:lpwstr>0</vt:lpwstr>
  </property>
</Properties>
</file>