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8130" activeTab="0"/>
  </bookViews>
  <sheets>
    <sheet name="Instructions" sheetId="1" r:id="rId1"/>
    <sheet name="Responses" sheetId="2" r:id="rId2"/>
    <sheet name="Org Information" sheetId="3" r:id="rId3"/>
  </sheets>
  <definedNames>
    <definedName name="_xlnm.Print_Area" localSheetId="0">'Instructions'!$A$1:$B$5</definedName>
  </definedNames>
  <calcPr fullCalcOnLoad="1"/>
</workbook>
</file>

<file path=xl/sharedStrings.xml><?xml version="1.0" encoding="utf-8"?>
<sst xmlns="http://schemas.openxmlformats.org/spreadsheetml/2006/main" count="327" uniqueCount="139">
  <si>
    <t>Question</t>
  </si>
  <si>
    <t>Weight</t>
  </si>
  <si>
    <t>Sum</t>
  </si>
  <si>
    <t>1.1A</t>
  </si>
  <si>
    <t>1.1B</t>
  </si>
  <si>
    <t>1.1C</t>
  </si>
  <si>
    <t>1.1D</t>
  </si>
  <si>
    <t>1.1E</t>
  </si>
  <si>
    <t>1.1F</t>
  </si>
  <si>
    <t>1.2A</t>
  </si>
  <si>
    <t>1.3A</t>
  </si>
  <si>
    <t>1.3B</t>
  </si>
  <si>
    <t xml:space="preserve">Percent </t>
  </si>
  <si>
    <t>2.1A</t>
  </si>
  <si>
    <t>2.1B</t>
  </si>
  <si>
    <t>2.1C</t>
  </si>
  <si>
    <t>2.2A</t>
  </si>
  <si>
    <t>2.2B</t>
  </si>
  <si>
    <t>2.2C</t>
  </si>
  <si>
    <t>2.3A</t>
  </si>
  <si>
    <t>2.3B</t>
  </si>
  <si>
    <t>2.1D</t>
  </si>
  <si>
    <t>3.1A</t>
  </si>
  <si>
    <t>3.1B</t>
  </si>
  <si>
    <t>3.1C</t>
  </si>
  <si>
    <t>3.1D</t>
  </si>
  <si>
    <t>3.1E</t>
  </si>
  <si>
    <t>3.2A</t>
  </si>
  <si>
    <t>4.1A</t>
  </si>
  <si>
    <t>4.1B</t>
  </si>
  <si>
    <t>4.2A</t>
  </si>
  <si>
    <t>5.1A</t>
  </si>
  <si>
    <t>5.2B</t>
  </si>
  <si>
    <t>5.2A</t>
  </si>
  <si>
    <t>5.2C</t>
  </si>
  <si>
    <t>5.3A</t>
  </si>
  <si>
    <t>5.4A</t>
  </si>
  <si>
    <t>6.1A</t>
  </si>
  <si>
    <t>6.2A</t>
  </si>
  <si>
    <t>6.3A</t>
  </si>
  <si>
    <t>6.3B</t>
  </si>
  <si>
    <t>6.3C</t>
  </si>
  <si>
    <t>6.2B</t>
  </si>
  <si>
    <t>7.1A</t>
  </si>
  <si>
    <t>7.2A</t>
  </si>
  <si>
    <t>7.2B</t>
  </si>
  <si>
    <t>7.2C</t>
  </si>
  <si>
    <t>8.1A</t>
  </si>
  <si>
    <t>8.1B</t>
  </si>
  <si>
    <t>8.1C</t>
  </si>
  <si>
    <t>8.1D</t>
  </si>
  <si>
    <t>8.1E</t>
  </si>
  <si>
    <t>8.2A</t>
  </si>
  <si>
    <t>8.2B</t>
  </si>
  <si>
    <t>8.2C</t>
  </si>
  <si>
    <t>8.3A</t>
  </si>
  <si>
    <t>8.3B</t>
  </si>
  <si>
    <t>8.4A</t>
  </si>
  <si>
    <t>8.4B</t>
  </si>
  <si>
    <t>9.1A</t>
  </si>
  <si>
    <t>9.1B</t>
  </si>
  <si>
    <t>9.1C</t>
  </si>
  <si>
    <t>9.2A</t>
  </si>
  <si>
    <t>10.1A</t>
  </si>
  <si>
    <t>10.1B</t>
  </si>
  <si>
    <t>10.1C</t>
  </si>
  <si>
    <t>10.1D</t>
  </si>
  <si>
    <t>10.2A</t>
  </si>
  <si>
    <t>Final %</t>
  </si>
  <si>
    <t>Agency, department, program name</t>
  </si>
  <si>
    <t>Address line 1</t>
  </si>
  <si>
    <t>City</t>
  </si>
  <si>
    <t>State</t>
  </si>
  <si>
    <t>Zip code</t>
  </si>
  <si>
    <t>Name of self-assessment team lead</t>
  </si>
  <si>
    <t>Team lead telephone number</t>
  </si>
  <si>
    <t>E-mail address</t>
  </si>
  <si>
    <t>Square miles of service area</t>
  </si>
  <si>
    <t>Total population served</t>
  </si>
  <si>
    <t>Total budget of public health department or parent agency</t>
  </si>
  <si>
    <t>Total environmental health budget</t>
  </si>
  <si>
    <t>Total number of EH program FTEs available</t>
  </si>
  <si>
    <t>Total number of EH program FTEs working</t>
  </si>
  <si>
    <t>Number of contract FTEs with EH program</t>
  </si>
  <si>
    <t>Number seasonal/temporary staff</t>
  </si>
  <si>
    <t>Total number of support staff FTEs</t>
  </si>
  <si>
    <t>Total number of self-assessment team members</t>
  </si>
  <si>
    <t>Date instrument completed</t>
  </si>
  <si>
    <t>Environmental Public Health Performance Standards</t>
  </si>
  <si>
    <t>Assessment Analysis Tool</t>
  </si>
  <si>
    <t>Response</t>
  </si>
  <si>
    <t>Instructions for the Responses Worksheet</t>
  </si>
  <si>
    <t>Additional Options</t>
  </si>
  <si>
    <t>Overall Average</t>
  </si>
  <si>
    <t xml:space="preserve">Environmental Public Health Performance Standards </t>
  </si>
  <si>
    <t>Essential Service #1 Average</t>
  </si>
  <si>
    <t>Essential Service #2 Average</t>
  </si>
  <si>
    <t>Essential Service #3 Average</t>
  </si>
  <si>
    <t>Essential Service #4 Average</t>
  </si>
  <si>
    <t>Essential Service #5 Average</t>
  </si>
  <si>
    <t>Essential Service #6 Average</t>
  </si>
  <si>
    <t>Essential Service #7 Average</t>
  </si>
  <si>
    <t>Essential Service #8 Average</t>
  </si>
  <si>
    <t>Essential Service #9 Average</t>
  </si>
  <si>
    <t>Essential Service #10 Average</t>
  </si>
  <si>
    <t>Area served (possible values 1-8)</t>
  </si>
  <si>
    <t>Estimate proportion of EH budget from each category (total 100%)</t>
  </si>
  <si>
    <t>Titles of staff completing self-assessment (attach list if necessary)</t>
  </si>
  <si>
    <t>Organization Demographics</t>
  </si>
  <si>
    <t>Organizational Staffing</t>
  </si>
  <si>
    <t>Self-Assessment Team Demographics</t>
  </si>
  <si>
    <t>Grants</t>
  </si>
  <si>
    <t>Other</t>
  </si>
  <si>
    <t>Service fees</t>
  </si>
  <si>
    <t>Local/city/county support</t>
  </si>
  <si>
    <t>State support</t>
  </si>
  <si>
    <t>Federal support</t>
  </si>
  <si>
    <t>Value (0-4)</t>
  </si>
  <si>
    <t>You can use this tool to help you analyze responses from the Environmental Public Health Performance Standards (EnvPHPS) Self-Assessment Instrument. The worksheet titled "Responses" contains instructions for calculating your organization's activity level for each essential service. The worksheet titled "Org Information" is optional (see "Additional Options" below).</t>
  </si>
  <si>
    <t>To view or change the weighting used to determine the essential service averages in the "Responses" worksheet, "unhide" columns D through H, and amend as desired. To unhide, select columns C through I, right-click, and select "Unhide."
To keep organizational information in the same file (e.g., if you are a state health department tracking information across multiple jurisdictions), use the "Org Information" worksheet. This information is taken from pages 1-2 of the self-assessment instrument.</t>
  </si>
  <si>
    <t xml:space="preserve">Address line </t>
  </si>
  <si>
    <t xml:space="preserve">Total number of hours to complete self-assessment and report </t>
  </si>
  <si>
    <t>Information about Organization</t>
  </si>
  <si>
    <t>Information about  Self-Assessment Team Lead</t>
  </si>
  <si>
    <r>
      <t xml:space="preserve">Enter responses for the EnvPHPS assessment questions into the "Value" column (taken from pages 3–12 of the Self-Assessment Instrument). Enter a 0–4 value based on the following definitions:
</t>
    </r>
    <r>
      <rPr>
        <b/>
        <sz val="12"/>
        <color indexed="8"/>
        <rFont val="Arial"/>
        <family val="2"/>
      </rPr>
      <t xml:space="preserve">0 = No Activity
1 = Minimal Activity
2 = Moderate Activity
3 = Significant Activity
4 = Optimal Activity
</t>
    </r>
    <r>
      <rPr>
        <sz val="12"/>
        <color indexed="8"/>
        <rFont val="Arial"/>
        <family val="2"/>
      </rPr>
      <t xml:space="preserve">
The spreadsheet will automatically calculate the average activity level for each essential service and an overall activity level across all services. You can then use this information to identify strengths and weaknesses and set priorities.</t>
    </r>
  </si>
  <si>
    <t>Instructions: Insert your information in the third column.</t>
  </si>
  <si>
    <t xml:space="preserve">ES #1 </t>
  </si>
  <si>
    <t>ES #2</t>
  </si>
  <si>
    <t>ES #3</t>
  </si>
  <si>
    <t>ES #4</t>
  </si>
  <si>
    <t>ES #5</t>
  </si>
  <si>
    <t>ES #6</t>
  </si>
  <si>
    <t>ES #7</t>
  </si>
  <si>
    <t>ES #8</t>
  </si>
  <si>
    <t>ES #9</t>
  </si>
  <si>
    <t>ES #10</t>
  </si>
  <si>
    <t>—</t>
  </si>
  <si>
    <t>Do not change these three columns.</t>
  </si>
  <si>
    <t>Overall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</si>
</sst>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65">
    <font>
      <sz val="10"/>
      <color theme="1"/>
      <name val="Arial"/>
      <family val="2"/>
    </font>
    <font>
      <sz val="11"/>
      <color indexed="8"/>
      <name val="Calibri"/>
      <family val="2"/>
    </font>
    <font>
      <b/>
      <sz val="12"/>
      <color indexed="8"/>
      <name val="Arial"/>
      <family val="2"/>
    </font>
    <font>
      <sz val="12"/>
      <color indexed="8"/>
      <name val="Arial"/>
      <family val="2"/>
    </font>
    <font>
      <sz val="10"/>
      <color indexed="8"/>
      <name val="Arial"/>
      <family val="2"/>
    </font>
    <font>
      <b/>
      <sz val="10"/>
      <color indexed="36"/>
      <name val="Arial"/>
      <family val="2"/>
    </font>
    <font>
      <b/>
      <sz val="10"/>
      <color indexed="8"/>
      <name val="Arial"/>
      <family val="2"/>
    </font>
    <font>
      <sz val="11"/>
      <color indexed="8"/>
      <name val="Arial"/>
      <family val="2"/>
    </font>
    <font>
      <b/>
      <sz val="14"/>
      <color indexed="8"/>
      <name val="Arial"/>
      <family val="2"/>
    </font>
    <font>
      <b/>
      <sz val="11"/>
      <color indexed="8"/>
      <name val="Arial"/>
      <family val="2"/>
    </font>
    <font>
      <b/>
      <sz val="8"/>
      <color indexed="8"/>
      <name val="Arial"/>
      <family val="2"/>
    </font>
    <font>
      <sz val="8"/>
      <color indexed="8"/>
      <name val="Arial"/>
      <family val="2"/>
    </font>
    <font>
      <sz val="8"/>
      <color indexed="8"/>
      <name val="Calibri"/>
      <family val="2"/>
    </font>
    <font>
      <b/>
      <sz val="8"/>
      <color indexed="43"/>
      <name val="Arial"/>
      <family val="2"/>
    </font>
    <font>
      <sz val="8"/>
      <color indexed="43"/>
      <name val="Arial"/>
      <family val="2"/>
    </font>
    <font>
      <b/>
      <sz val="11"/>
      <color indexed="43"/>
      <name val="Arial"/>
      <family val="2"/>
    </font>
    <font>
      <sz val="11"/>
      <color indexed="4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theme="1"/>
      <name val="Arial"/>
      <family val="2"/>
    </font>
    <font>
      <sz val="12"/>
      <color theme="1"/>
      <name val="Arial"/>
      <family val="2"/>
    </font>
    <font>
      <b/>
      <sz val="10"/>
      <color theme="1"/>
      <name val="Arial"/>
      <family val="2"/>
    </font>
    <font>
      <sz val="11"/>
      <color theme="1"/>
      <name val="Arial"/>
      <family val="2"/>
    </font>
    <font>
      <sz val="11"/>
      <color rgb="FF000000"/>
      <name val="Arial"/>
      <family val="2"/>
    </font>
    <font>
      <b/>
      <sz val="14"/>
      <color theme="1"/>
      <name val="Arial"/>
      <family val="2"/>
    </font>
    <font>
      <b/>
      <sz val="11"/>
      <color theme="1"/>
      <name val="Arial"/>
      <family val="2"/>
    </font>
    <font>
      <b/>
      <sz val="8"/>
      <color theme="1"/>
      <name val="Arial"/>
      <family val="2"/>
    </font>
    <font>
      <sz val="8"/>
      <color theme="1"/>
      <name val="Arial"/>
      <family val="2"/>
    </font>
    <font>
      <sz val="8"/>
      <color theme="1"/>
      <name val="Calibri"/>
      <family val="2"/>
    </font>
    <font>
      <b/>
      <sz val="8"/>
      <color theme="2" tint="-0.09996999800205231"/>
      <name val="Arial"/>
      <family val="2"/>
    </font>
    <font>
      <sz val="8"/>
      <color theme="2" tint="-0.09996999800205231"/>
      <name val="Arial"/>
      <family val="2"/>
    </font>
    <font>
      <b/>
      <sz val="11"/>
      <color theme="2" tint="-0.09996999800205231"/>
      <name val="Arial"/>
      <family val="2"/>
    </font>
    <font>
      <sz val="11"/>
      <color theme="2" tint="-0.0999699980020523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bottom/>
    </border>
    <border>
      <left/>
      <right style="medium"/>
      <top/>
      <bottom/>
    </border>
    <border>
      <left style="medium"/>
      <right/>
      <top/>
      <bottom style="thin"/>
    </border>
    <border>
      <left/>
      <right/>
      <top/>
      <bottom style="thin"/>
    </border>
    <border>
      <left/>
      <right style="medium"/>
      <top/>
      <bottom style="thin"/>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style="medium"/>
      <top/>
      <bottom/>
    </border>
    <border>
      <left style="thin"/>
      <right style="thin"/>
      <top/>
      <bottom/>
    </border>
    <border>
      <left style="medium"/>
      <right style="thin"/>
      <top/>
      <bottom style="thin"/>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style="medium"/>
      <right/>
      <top/>
      <bottom style="medium"/>
    </border>
    <border>
      <left style="medium"/>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5">
    <xf numFmtId="0" fontId="0" fillId="0" borderId="0" xfId="0" applyAlignment="1">
      <alignment/>
    </xf>
    <xf numFmtId="0" fontId="0" fillId="0" borderId="0" xfId="0" applyFont="1" applyAlignment="1">
      <alignment/>
    </xf>
    <xf numFmtId="1" fontId="0" fillId="0" borderId="0" xfId="0" applyNumberFormat="1" applyAlignment="1">
      <alignment/>
    </xf>
    <xf numFmtId="0" fontId="50" fillId="33" borderId="0" xfId="0" applyFont="1" applyFill="1" applyAlignment="1">
      <alignment horizontal="center"/>
    </xf>
    <xf numFmtId="0" fontId="0" fillId="0" borderId="0" xfId="0" applyAlignment="1">
      <alignment wrapText="1"/>
    </xf>
    <xf numFmtId="0" fontId="51" fillId="0" borderId="0" xfId="0" applyFont="1" applyAlignment="1">
      <alignment/>
    </xf>
    <xf numFmtId="0" fontId="0" fillId="0" borderId="0" xfId="0" applyAlignment="1">
      <alignment horizontal="center"/>
    </xf>
    <xf numFmtId="0" fontId="0" fillId="0" borderId="0" xfId="0" applyFill="1" applyAlignment="1">
      <alignment/>
    </xf>
    <xf numFmtId="0" fontId="52" fillId="0" borderId="0" xfId="0" applyFont="1" applyAlignment="1">
      <alignment/>
    </xf>
    <xf numFmtId="0" fontId="53" fillId="0" borderId="0" xfId="0" applyFont="1" applyAlignment="1">
      <alignment/>
    </xf>
    <xf numFmtId="0" fontId="52" fillId="0" borderId="0" xfId="0" applyFont="1" applyAlignment="1">
      <alignment wrapText="1"/>
    </xf>
    <xf numFmtId="0" fontId="52" fillId="0" borderId="10" xfId="0" applyFont="1" applyBorder="1" applyAlignment="1">
      <alignment vertical="top" wrapText="1"/>
    </xf>
    <xf numFmtId="0" fontId="54" fillId="0" borderId="10" xfId="0" applyFont="1" applyBorder="1" applyAlignment="1">
      <alignment/>
    </xf>
    <xf numFmtId="0" fontId="55" fillId="0" borderId="10" xfId="0" applyFont="1" applyBorder="1" applyAlignment="1">
      <alignment wrapText="1"/>
    </xf>
    <xf numFmtId="0" fontId="54" fillId="0" borderId="10" xfId="0" applyFont="1" applyFill="1" applyBorder="1" applyAlignment="1">
      <alignment wrapText="1"/>
    </xf>
    <xf numFmtId="0" fontId="54" fillId="0" borderId="10" xfId="0" applyFont="1" applyFill="1" applyBorder="1" applyAlignment="1">
      <alignment/>
    </xf>
    <xf numFmtId="0" fontId="56" fillId="0" borderId="0" xfId="0" applyFont="1" applyAlignment="1">
      <alignment/>
    </xf>
    <xf numFmtId="0" fontId="55" fillId="10" borderId="10" xfId="0" applyFont="1" applyFill="1" applyBorder="1" applyAlignment="1">
      <alignment wrapText="1"/>
    </xf>
    <xf numFmtId="0" fontId="54" fillId="10" borderId="10" xfId="0" applyFont="1" applyFill="1" applyBorder="1" applyAlignment="1">
      <alignment/>
    </xf>
    <xf numFmtId="0" fontId="54" fillId="10" borderId="10" xfId="0" applyFont="1" applyFill="1" applyBorder="1" applyAlignment="1">
      <alignment wrapText="1"/>
    </xf>
    <xf numFmtId="0" fontId="57" fillId="10" borderId="10" xfId="0" applyFont="1" applyFill="1" applyBorder="1" applyAlignment="1">
      <alignment/>
    </xf>
    <xf numFmtId="0" fontId="54" fillId="10" borderId="10" xfId="0" applyFont="1" applyFill="1" applyBorder="1" applyAlignment="1">
      <alignment vertical="top" wrapText="1"/>
    </xf>
    <xf numFmtId="0" fontId="54" fillId="0" borderId="10" xfId="0" applyFont="1" applyFill="1" applyBorder="1" applyAlignment="1">
      <alignment vertical="top" wrapText="1"/>
    </xf>
    <xf numFmtId="0" fontId="52" fillId="10" borderId="10" xfId="0" applyFont="1" applyFill="1" applyBorder="1" applyAlignment="1">
      <alignment vertical="top"/>
    </xf>
    <xf numFmtId="0" fontId="52" fillId="10" borderId="10" xfId="0" applyNumberFormat="1" applyFont="1" applyFill="1" applyBorder="1" applyAlignment="1">
      <alignment vertical="top" wrapText="1"/>
    </xf>
    <xf numFmtId="0" fontId="52" fillId="10" borderId="10" xfId="0" applyFont="1" applyFill="1" applyBorder="1" applyAlignment="1">
      <alignment vertical="top" wrapText="1"/>
    </xf>
    <xf numFmtId="0" fontId="52" fillId="0" borderId="0" xfId="0" applyFont="1" applyAlignment="1">
      <alignment horizontal="center"/>
    </xf>
    <xf numFmtId="0" fontId="58" fillId="0" borderId="0" xfId="0" applyFont="1" applyAlignment="1">
      <alignment/>
    </xf>
    <xf numFmtId="0" fontId="59" fillId="0" borderId="0" xfId="0" applyFont="1" applyAlignment="1">
      <alignment/>
    </xf>
    <xf numFmtId="0" fontId="58" fillId="33" borderId="1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9" fillId="0" borderId="14" xfId="0" applyFont="1" applyBorder="1" applyAlignment="1">
      <alignment/>
    </xf>
    <xf numFmtId="0" fontId="59" fillId="0" borderId="0" xfId="0" applyFont="1" applyBorder="1" applyAlignment="1">
      <alignment/>
    </xf>
    <xf numFmtId="0" fontId="59" fillId="0" borderId="15" xfId="0" applyFont="1" applyBorder="1" applyAlignment="1">
      <alignment/>
    </xf>
    <xf numFmtId="0" fontId="60" fillId="0" borderId="0" xfId="0" applyFont="1" applyBorder="1" applyAlignment="1">
      <alignment horizontal="right"/>
    </xf>
    <xf numFmtId="0" fontId="61" fillId="34" borderId="14" xfId="0" applyFont="1" applyFill="1" applyBorder="1" applyAlignment="1">
      <alignment horizontal="left"/>
    </xf>
    <xf numFmtId="0" fontId="62" fillId="34" borderId="0" xfId="0" applyFont="1" applyFill="1" applyBorder="1" applyAlignment="1">
      <alignment/>
    </xf>
    <xf numFmtId="164" fontId="62" fillId="34" borderId="15" xfId="0" applyNumberFormat="1" applyFont="1" applyFill="1" applyBorder="1" applyAlignment="1">
      <alignment/>
    </xf>
    <xf numFmtId="0" fontId="58" fillId="33" borderId="16"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61" fillId="34" borderId="14" xfId="0" applyFont="1" applyFill="1" applyBorder="1" applyAlignment="1">
      <alignment/>
    </xf>
    <xf numFmtId="164" fontId="59" fillId="0" borderId="15" xfId="0" applyNumberFormat="1" applyFont="1" applyBorder="1" applyAlignment="1">
      <alignment/>
    </xf>
    <xf numFmtId="0" fontId="62" fillId="34" borderId="15" xfId="0" applyFont="1" applyFill="1" applyBorder="1" applyAlignment="1">
      <alignment/>
    </xf>
    <xf numFmtId="0" fontId="59" fillId="10" borderId="19" xfId="0" applyFont="1" applyFill="1" applyBorder="1" applyAlignment="1">
      <alignment/>
    </xf>
    <xf numFmtId="164" fontId="59" fillId="10" borderId="20" xfId="0" applyNumberFormat="1" applyFont="1" applyFill="1" applyBorder="1" applyAlignment="1">
      <alignment/>
    </xf>
    <xf numFmtId="0" fontId="57" fillId="33" borderId="21" xfId="0" applyFont="1" applyFill="1" applyBorder="1" applyAlignment="1">
      <alignment horizontal="center" vertical="center"/>
    </xf>
    <xf numFmtId="0" fontId="57" fillId="33" borderId="22" xfId="0" applyFont="1" applyFill="1" applyBorder="1" applyAlignment="1">
      <alignment horizontal="center" vertical="center"/>
    </xf>
    <xf numFmtId="0" fontId="57" fillId="33" borderId="23" xfId="0" applyFont="1" applyFill="1" applyBorder="1" applyAlignment="1">
      <alignment horizontal="center" vertical="center"/>
    </xf>
    <xf numFmtId="0" fontId="54" fillId="0" borderId="24" xfId="0" applyFont="1" applyBorder="1" applyAlignment="1">
      <alignment horizontal="center" wrapText="1"/>
    </xf>
    <xf numFmtId="0" fontId="54" fillId="10" borderId="10" xfId="0" applyFont="1" applyFill="1" applyBorder="1" applyAlignment="1">
      <alignment horizontal="center"/>
    </xf>
    <xf numFmtId="0" fontId="33" fillId="0" borderId="25" xfId="0" applyFont="1" applyBorder="1" applyAlignment="1">
      <alignment horizontal="right"/>
    </xf>
    <xf numFmtId="0" fontId="33" fillId="0" borderId="26" xfId="0" applyFont="1" applyBorder="1" applyAlignment="1">
      <alignment horizontal="right"/>
    </xf>
    <xf numFmtId="0" fontId="63" fillId="34" borderId="24" xfId="0" applyFont="1" applyFill="1" applyBorder="1" applyAlignment="1">
      <alignment horizontal="left"/>
    </xf>
    <xf numFmtId="0" fontId="64" fillId="34" borderId="26" xfId="0" applyFont="1" applyFill="1" applyBorder="1" applyAlignment="1">
      <alignment horizontal="center"/>
    </xf>
    <xf numFmtId="9" fontId="64" fillId="34" borderId="25" xfId="57" applyFont="1" applyFill="1" applyBorder="1" applyAlignment="1">
      <alignment/>
    </xf>
    <xf numFmtId="0" fontId="57" fillId="33" borderId="27" xfId="0" applyFont="1" applyFill="1" applyBorder="1" applyAlignment="1">
      <alignment horizontal="center" vertical="center"/>
    </xf>
    <xf numFmtId="0" fontId="57" fillId="33" borderId="28" xfId="0" applyFont="1" applyFill="1" applyBorder="1" applyAlignment="1">
      <alignment horizontal="center" vertical="center"/>
    </xf>
    <xf numFmtId="0" fontId="57" fillId="33" borderId="29" xfId="0" applyFont="1" applyFill="1" applyBorder="1" applyAlignment="1">
      <alignment horizontal="center" vertical="center"/>
    </xf>
    <xf numFmtId="0" fontId="54" fillId="0" borderId="24" xfId="0" applyFont="1" applyFill="1" applyBorder="1" applyAlignment="1">
      <alignment horizontal="center" wrapText="1"/>
    </xf>
    <xf numFmtId="0" fontId="54" fillId="10" borderId="30" xfId="0" applyFont="1" applyFill="1" applyBorder="1" applyAlignment="1">
      <alignment horizontal="center"/>
    </xf>
    <xf numFmtId="9" fontId="54" fillId="10" borderId="31" xfId="57" applyFont="1" applyFill="1" applyBorder="1" applyAlignment="1">
      <alignment/>
    </xf>
    <xf numFmtId="0" fontId="58" fillId="10" borderId="32" xfId="0" applyFont="1" applyFill="1" applyBorder="1" applyAlignment="1">
      <alignment/>
    </xf>
    <xf numFmtId="0" fontId="57" fillId="10" borderId="33"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5"/>
  <sheetViews>
    <sheetView tabSelected="1" zoomScalePageLayoutView="0" workbookViewId="0" topLeftCell="A1">
      <selection activeCell="B4" sqref="B4"/>
    </sheetView>
  </sheetViews>
  <sheetFormatPr defaultColWidth="9.140625" defaultRowHeight="12.75"/>
  <cols>
    <col min="1" max="1" width="30.140625" style="0" customWidth="1"/>
    <col min="2" max="2" width="59.8515625" style="0" customWidth="1"/>
    <col min="4" max="4" width="9.140625" style="2" customWidth="1"/>
    <col min="7" max="7" width="9.140625" style="0" customWidth="1"/>
  </cols>
  <sheetData>
    <row r="1" spans="1:2" ht="18">
      <c r="A1" s="16" t="s">
        <v>94</v>
      </c>
      <c r="B1" s="10"/>
    </row>
    <row r="2" spans="1:2" ht="15">
      <c r="A2" s="8"/>
      <c r="B2" s="10"/>
    </row>
    <row r="3" spans="1:2" ht="105">
      <c r="A3" s="23" t="s">
        <v>89</v>
      </c>
      <c r="B3" s="24" t="s">
        <v>118</v>
      </c>
    </row>
    <row r="4" spans="1:2" ht="228.75">
      <c r="A4" s="11" t="s">
        <v>91</v>
      </c>
      <c r="B4" s="11" t="s">
        <v>124</v>
      </c>
    </row>
    <row r="5" spans="1:2" ht="165">
      <c r="A5" s="23" t="s">
        <v>92</v>
      </c>
      <c r="B5" s="25" t="s">
        <v>119</v>
      </c>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98"/>
  <sheetViews>
    <sheetView zoomScalePageLayoutView="0" workbookViewId="0" topLeftCell="A1">
      <selection activeCell="B13" sqref="B13"/>
    </sheetView>
  </sheetViews>
  <sheetFormatPr defaultColWidth="9.140625" defaultRowHeight="12.75"/>
  <cols>
    <col min="1" max="1" width="19.421875" style="1" customWidth="1"/>
    <col min="2" max="2" width="17.57421875" style="6" customWidth="1"/>
    <col min="3" max="3" width="9.8515625" style="0" bestFit="1" customWidth="1"/>
    <col min="4" max="4" width="10.8515625" style="0" customWidth="1"/>
    <col min="5" max="6" width="7.57421875" style="1" customWidth="1"/>
    <col min="7" max="7" width="9.8515625" style="1" customWidth="1"/>
    <col min="8" max="9" width="9.57421875" style="0" bestFit="1" customWidth="1"/>
    <col min="11" max="11" width="12.8515625" style="0" customWidth="1"/>
  </cols>
  <sheetData>
    <row r="1" ht="18">
      <c r="A1" s="16" t="s">
        <v>88</v>
      </c>
    </row>
    <row r="2" spans="1:7" ht="15.75" customHeight="1">
      <c r="A2" s="5" t="s">
        <v>89</v>
      </c>
      <c r="B2" s="26"/>
      <c r="C2" s="8"/>
      <c r="E2" s="27"/>
      <c r="F2" s="28"/>
      <c r="G2" s="28"/>
    </row>
    <row r="3" spans="1:7" ht="15.75" customHeight="1" thickBot="1">
      <c r="A3" s="5"/>
      <c r="B3" s="26"/>
      <c r="C3" s="8"/>
      <c r="E3" s="27" t="s">
        <v>137</v>
      </c>
      <c r="F3" s="28"/>
      <c r="G3" s="28"/>
    </row>
    <row r="4" spans="1:7" ht="15">
      <c r="A4" s="47" t="s">
        <v>0</v>
      </c>
      <c r="B4" s="48" t="s">
        <v>117</v>
      </c>
      <c r="C4" s="49" t="s">
        <v>68</v>
      </c>
      <c r="D4" s="3"/>
      <c r="E4" s="29" t="s">
        <v>1</v>
      </c>
      <c r="F4" s="30" t="s">
        <v>12</v>
      </c>
      <c r="G4" s="31" t="s">
        <v>90</v>
      </c>
    </row>
    <row r="5" spans="1:7" ht="15">
      <c r="A5" s="50" t="s">
        <v>3</v>
      </c>
      <c r="B5" s="51"/>
      <c r="C5" s="52" t="s">
        <v>136</v>
      </c>
      <c r="E5" s="32">
        <v>0.125</v>
      </c>
      <c r="F5" s="33">
        <f aca="true" t="shared" si="0" ref="F5:F13">B5/4</f>
        <v>0</v>
      </c>
      <c r="G5" s="34">
        <f aca="true" t="shared" si="1" ref="G5:G13">F5*E5</f>
        <v>0</v>
      </c>
    </row>
    <row r="6" spans="1:7" ht="15">
      <c r="A6" s="50" t="s">
        <v>4</v>
      </c>
      <c r="B6" s="51"/>
      <c r="C6" s="52" t="s">
        <v>136</v>
      </c>
      <c r="E6" s="32">
        <v>0.0625</v>
      </c>
      <c r="F6" s="33">
        <f t="shared" si="0"/>
        <v>0</v>
      </c>
      <c r="G6" s="34">
        <f t="shared" si="1"/>
        <v>0</v>
      </c>
    </row>
    <row r="7" spans="1:7" ht="15">
      <c r="A7" s="50" t="s">
        <v>5</v>
      </c>
      <c r="B7" s="51"/>
      <c r="C7" s="52" t="s">
        <v>136</v>
      </c>
      <c r="E7" s="32">
        <v>0.0625</v>
      </c>
      <c r="F7" s="33">
        <f t="shared" si="0"/>
        <v>0</v>
      </c>
      <c r="G7" s="34">
        <f t="shared" si="1"/>
        <v>0</v>
      </c>
    </row>
    <row r="8" spans="1:7" ht="15">
      <c r="A8" s="50" t="s">
        <v>6</v>
      </c>
      <c r="B8" s="51"/>
      <c r="C8" s="52" t="s">
        <v>136</v>
      </c>
      <c r="E8" s="32">
        <v>0.25</v>
      </c>
      <c r="F8" s="33">
        <f t="shared" si="0"/>
        <v>0</v>
      </c>
      <c r="G8" s="34">
        <f t="shared" si="1"/>
        <v>0</v>
      </c>
    </row>
    <row r="9" spans="1:7" ht="15">
      <c r="A9" s="50" t="s">
        <v>7</v>
      </c>
      <c r="B9" s="51"/>
      <c r="C9" s="52" t="s">
        <v>136</v>
      </c>
      <c r="E9" s="32">
        <v>0.25</v>
      </c>
      <c r="F9" s="33">
        <f t="shared" si="0"/>
        <v>0</v>
      </c>
      <c r="G9" s="34">
        <f t="shared" si="1"/>
        <v>0</v>
      </c>
    </row>
    <row r="10" spans="1:7" ht="15">
      <c r="A10" s="50" t="s">
        <v>8</v>
      </c>
      <c r="B10" s="51"/>
      <c r="C10" s="52" t="s">
        <v>136</v>
      </c>
      <c r="E10" s="32">
        <v>0.25</v>
      </c>
      <c r="F10" s="33">
        <f t="shared" si="0"/>
        <v>0</v>
      </c>
      <c r="G10" s="34">
        <f t="shared" si="1"/>
        <v>0</v>
      </c>
    </row>
    <row r="11" spans="1:7" ht="15">
      <c r="A11" s="50" t="s">
        <v>9</v>
      </c>
      <c r="B11" s="51"/>
      <c r="C11" s="52" t="s">
        <v>136</v>
      </c>
      <c r="E11" s="32">
        <v>1</v>
      </c>
      <c r="F11" s="33">
        <f t="shared" si="0"/>
        <v>0</v>
      </c>
      <c r="G11" s="34">
        <f t="shared" si="1"/>
        <v>0</v>
      </c>
    </row>
    <row r="12" spans="1:7" ht="15">
      <c r="A12" s="50" t="s">
        <v>10</v>
      </c>
      <c r="B12" s="51"/>
      <c r="C12" s="52" t="s">
        <v>136</v>
      </c>
      <c r="E12" s="32">
        <v>0.5</v>
      </c>
      <c r="F12" s="33">
        <f t="shared" si="0"/>
        <v>0</v>
      </c>
      <c r="G12" s="34">
        <f t="shared" si="1"/>
        <v>0</v>
      </c>
    </row>
    <row r="13" spans="1:7" ht="15">
      <c r="A13" s="50" t="s">
        <v>11</v>
      </c>
      <c r="B13" s="51"/>
      <c r="C13" s="52" t="s">
        <v>136</v>
      </c>
      <c r="E13" s="32">
        <v>0.5</v>
      </c>
      <c r="F13" s="33">
        <f t="shared" si="0"/>
        <v>0</v>
      </c>
      <c r="G13" s="34">
        <f t="shared" si="1"/>
        <v>0</v>
      </c>
    </row>
    <row r="14" spans="1:7" ht="15">
      <c r="A14" s="50" t="s">
        <v>2</v>
      </c>
      <c r="B14" s="53" t="s">
        <v>136</v>
      </c>
      <c r="C14" s="52" t="s">
        <v>136</v>
      </c>
      <c r="E14" s="32">
        <f>SUM(E5:E13)</f>
        <v>3</v>
      </c>
      <c r="F14" s="35" t="s">
        <v>136</v>
      </c>
      <c r="G14" s="34">
        <f>SUM(G5:G13)</f>
        <v>0</v>
      </c>
    </row>
    <row r="15" spans="1:7" ht="15">
      <c r="A15" s="54" t="s">
        <v>95</v>
      </c>
      <c r="B15" s="55"/>
      <c r="C15" s="56">
        <f>G15/25</f>
        <v>0</v>
      </c>
      <c r="E15" s="36" t="s">
        <v>126</v>
      </c>
      <c r="F15" s="37"/>
      <c r="G15" s="38">
        <f>(G14/4)/E14*100</f>
        <v>0</v>
      </c>
    </row>
    <row r="16" spans="1:7" ht="15">
      <c r="A16" s="57" t="s">
        <v>0</v>
      </c>
      <c r="B16" s="58" t="s">
        <v>117</v>
      </c>
      <c r="C16" s="59" t="s">
        <v>68</v>
      </c>
      <c r="E16" s="39" t="s">
        <v>1</v>
      </c>
      <c r="F16" s="40" t="s">
        <v>12</v>
      </c>
      <c r="G16" s="41" t="s">
        <v>90</v>
      </c>
    </row>
    <row r="17" spans="1:7" ht="15">
      <c r="A17" s="50" t="s">
        <v>13</v>
      </c>
      <c r="B17" s="51"/>
      <c r="C17" s="52" t="s">
        <v>136</v>
      </c>
      <c r="E17" s="32">
        <v>0.25</v>
      </c>
      <c r="F17" s="33">
        <f aca="true" t="shared" si="2" ref="F17:F25">B17/4</f>
        <v>0</v>
      </c>
      <c r="G17" s="34">
        <f aca="true" t="shared" si="3" ref="G17:G25">F17*E17</f>
        <v>0</v>
      </c>
    </row>
    <row r="18" spans="1:7" ht="15">
      <c r="A18" s="50" t="s">
        <v>14</v>
      </c>
      <c r="B18" s="51"/>
      <c r="C18" s="52" t="s">
        <v>136</v>
      </c>
      <c r="E18" s="32">
        <v>0.25</v>
      </c>
      <c r="F18" s="33">
        <f t="shared" si="2"/>
        <v>0</v>
      </c>
      <c r="G18" s="34">
        <f t="shared" si="3"/>
        <v>0</v>
      </c>
    </row>
    <row r="19" spans="1:7" ht="15">
      <c r="A19" s="50" t="s">
        <v>15</v>
      </c>
      <c r="B19" s="51"/>
      <c r="C19" s="52" t="s">
        <v>136</v>
      </c>
      <c r="E19" s="32">
        <v>0.25</v>
      </c>
      <c r="F19" s="33">
        <f t="shared" si="2"/>
        <v>0</v>
      </c>
      <c r="G19" s="34">
        <f t="shared" si="3"/>
        <v>0</v>
      </c>
    </row>
    <row r="20" spans="1:7" ht="15">
      <c r="A20" s="50" t="s">
        <v>21</v>
      </c>
      <c r="B20" s="51"/>
      <c r="C20" s="52" t="s">
        <v>136</v>
      </c>
      <c r="E20" s="32">
        <v>0.25</v>
      </c>
      <c r="F20" s="33">
        <f t="shared" si="2"/>
        <v>0</v>
      </c>
      <c r="G20" s="34">
        <f t="shared" si="3"/>
        <v>0</v>
      </c>
    </row>
    <row r="21" spans="1:7" ht="15">
      <c r="A21" s="50" t="s">
        <v>16</v>
      </c>
      <c r="B21" s="51"/>
      <c r="C21" s="52" t="s">
        <v>136</v>
      </c>
      <c r="E21" s="32">
        <v>0.34</v>
      </c>
      <c r="F21" s="33">
        <f t="shared" si="2"/>
        <v>0</v>
      </c>
      <c r="G21" s="34">
        <f t="shared" si="3"/>
        <v>0</v>
      </c>
    </row>
    <row r="22" spans="1:7" ht="15">
      <c r="A22" s="50" t="s">
        <v>17</v>
      </c>
      <c r="B22" s="51"/>
      <c r="C22" s="52" t="s">
        <v>136</v>
      </c>
      <c r="E22" s="32">
        <v>0.33</v>
      </c>
      <c r="F22" s="33">
        <f t="shared" si="2"/>
        <v>0</v>
      </c>
      <c r="G22" s="34">
        <f t="shared" si="3"/>
        <v>0</v>
      </c>
    </row>
    <row r="23" spans="1:7" ht="15">
      <c r="A23" s="50" t="s">
        <v>18</v>
      </c>
      <c r="B23" s="51"/>
      <c r="C23" s="52" t="s">
        <v>136</v>
      </c>
      <c r="E23" s="32">
        <v>0.33</v>
      </c>
      <c r="F23" s="33">
        <f t="shared" si="2"/>
        <v>0</v>
      </c>
      <c r="G23" s="34">
        <f t="shared" si="3"/>
        <v>0</v>
      </c>
    </row>
    <row r="24" spans="1:7" ht="15">
      <c r="A24" s="50" t="s">
        <v>19</v>
      </c>
      <c r="B24" s="51"/>
      <c r="C24" s="52" t="s">
        <v>136</v>
      </c>
      <c r="E24" s="32">
        <v>0.5</v>
      </c>
      <c r="F24" s="33">
        <f t="shared" si="2"/>
        <v>0</v>
      </c>
      <c r="G24" s="34">
        <f t="shared" si="3"/>
        <v>0</v>
      </c>
    </row>
    <row r="25" spans="1:7" ht="15">
      <c r="A25" s="50" t="s">
        <v>20</v>
      </c>
      <c r="B25" s="51"/>
      <c r="C25" s="52" t="s">
        <v>136</v>
      </c>
      <c r="E25" s="32">
        <v>0.5</v>
      </c>
      <c r="F25" s="33">
        <f t="shared" si="2"/>
        <v>0</v>
      </c>
      <c r="G25" s="34">
        <f t="shared" si="3"/>
        <v>0</v>
      </c>
    </row>
    <row r="26" spans="1:7" ht="15">
      <c r="A26" s="50" t="s">
        <v>2</v>
      </c>
      <c r="B26" s="53" t="s">
        <v>136</v>
      </c>
      <c r="C26" s="52" t="s">
        <v>136</v>
      </c>
      <c r="E26" s="32">
        <f>SUM(E17:E25)</f>
        <v>3</v>
      </c>
      <c r="F26" s="35" t="s">
        <v>136</v>
      </c>
      <c r="G26" s="34">
        <f>SUM(G17:G25)</f>
        <v>0</v>
      </c>
    </row>
    <row r="27" spans="1:7" ht="15">
      <c r="A27" s="54" t="s">
        <v>96</v>
      </c>
      <c r="B27" s="55"/>
      <c r="C27" s="56">
        <f>G27/25</f>
        <v>0</v>
      </c>
      <c r="E27" s="42" t="s">
        <v>127</v>
      </c>
      <c r="F27" s="37"/>
      <c r="G27" s="38">
        <f>(G26/4)/E26*100</f>
        <v>0</v>
      </c>
    </row>
    <row r="28" spans="1:7" ht="15">
      <c r="A28" s="57" t="s">
        <v>0</v>
      </c>
      <c r="B28" s="58" t="s">
        <v>117</v>
      </c>
      <c r="C28" s="59" t="s">
        <v>68</v>
      </c>
      <c r="E28" s="39" t="s">
        <v>1</v>
      </c>
      <c r="F28" s="40" t="s">
        <v>12</v>
      </c>
      <c r="G28" s="41" t="s">
        <v>90</v>
      </c>
    </row>
    <row r="29" spans="1:7" ht="15">
      <c r="A29" s="50" t="s">
        <v>22</v>
      </c>
      <c r="B29" s="51"/>
      <c r="C29" s="52" t="s">
        <v>136</v>
      </c>
      <c r="E29" s="32">
        <v>0.25</v>
      </c>
      <c r="F29" s="33">
        <f aca="true" t="shared" si="4" ref="F29:F34">B29/4</f>
        <v>0</v>
      </c>
      <c r="G29" s="34">
        <f aca="true" t="shared" si="5" ref="G29:G34">F29*E29</f>
        <v>0</v>
      </c>
    </row>
    <row r="30" spans="1:7" ht="15">
      <c r="A30" s="50" t="s">
        <v>23</v>
      </c>
      <c r="B30" s="51"/>
      <c r="C30" s="52" t="s">
        <v>136</v>
      </c>
      <c r="E30" s="32">
        <v>0.083</v>
      </c>
      <c r="F30" s="33">
        <f t="shared" si="4"/>
        <v>0</v>
      </c>
      <c r="G30" s="34">
        <f t="shared" si="5"/>
        <v>0</v>
      </c>
    </row>
    <row r="31" spans="1:7" ht="15">
      <c r="A31" s="50" t="s">
        <v>24</v>
      </c>
      <c r="B31" s="51"/>
      <c r="C31" s="52" t="s">
        <v>136</v>
      </c>
      <c r="E31" s="32">
        <v>0.083</v>
      </c>
      <c r="F31" s="33">
        <f t="shared" si="4"/>
        <v>0</v>
      </c>
      <c r="G31" s="34">
        <f t="shared" si="5"/>
        <v>0</v>
      </c>
    </row>
    <row r="32" spans="1:7" ht="15">
      <c r="A32" s="50" t="s">
        <v>25</v>
      </c>
      <c r="B32" s="51"/>
      <c r="C32" s="52" t="s">
        <v>136</v>
      </c>
      <c r="E32" s="32">
        <v>0.084</v>
      </c>
      <c r="F32" s="33">
        <f t="shared" si="4"/>
        <v>0</v>
      </c>
      <c r="G32" s="34">
        <f t="shared" si="5"/>
        <v>0</v>
      </c>
    </row>
    <row r="33" spans="1:7" ht="15">
      <c r="A33" s="50" t="s">
        <v>26</v>
      </c>
      <c r="B33" s="51"/>
      <c r="C33" s="52" t="s">
        <v>136</v>
      </c>
      <c r="E33" s="32">
        <v>0.5</v>
      </c>
      <c r="F33" s="33">
        <f t="shared" si="4"/>
        <v>0</v>
      </c>
      <c r="G33" s="34">
        <f t="shared" si="5"/>
        <v>0</v>
      </c>
    </row>
    <row r="34" spans="1:7" ht="15">
      <c r="A34" s="50" t="s">
        <v>27</v>
      </c>
      <c r="B34" s="51"/>
      <c r="C34" s="52" t="s">
        <v>136</v>
      </c>
      <c r="E34" s="32">
        <v>1</v>
      </c>
      <c r="F34" s="33">
        <f t="shared" si="4"/>
        <v>0</v>
      </c>
      <c r="G34" s="34">
        <f t="shared" si="5"/>
        <v>0</v>
      </c>
    </row>
    <row r="35" spans="1:7" ht="15">
      <c r="A35" s="50" t="s">
        <v>2</v>
      </c>
      <c r="B35" s="53" t="s">
        <v>136</v>
      </c>
      <c r="C35" s="52" t="s">
        <v>136</v>
      </c>
      <c r="E35" s="32">
        <f>SUM(E29:E34)</f>
        <v>2</v>
      </c>
      <c r="F35" s="35" t="s">
        <v>136</v>
      </c>
      <c r="G35" s="34">
        <f>SUM(G29:G34)</f>
        <v>0</v>
      </c>
    </row>
    <row r="36" spans="1:7" ht="15">
      <c r="A36" s="54" t="s">
        <v>97</v>
      </c>
      <c r="B36" s="55"/>
      <c r="C36" s="56">
        <f>G36/25</f>
        <v>0</v>
      </c>
      <c r="E36" s="42" t="s">
        <v>128</v>
      </c>
      <c r="F36" s="37"/>
      <c r="G36" s="38">
        <f>(G35/4)/E35*100</f>
        <v>0</v>
      </c>
    </row>
    <row r="37" spans="1:7" s="7" customFormat="1" ht="15">
      <c r="A37" s="57" t="s">
        <v>0</v>
      </c>
      <c r="B37" s="58" t="s">
        <v>117</v>
      </c>
      <c r="C37" s="59" t="s">
        <v>68</v>
      </c>
      <c r="E37" s="39" t="s">
        <v>1</v>
      </c>
      <c r="F37" s="40" t="s">
        <v>12</v>
      </c>
      <c r="G37" s="41" t="s">
        <v>90</v>
      </c>
    </row>
    <row r="38" spans="1:7" ht="15">
      <c r="A38" s="50" t="s">
        <v>28</v>
      </c>
      <c r="B38" s="51"/>
      <c r="C38" s="52" t="s">
        <v>136</v>
      </c>
      <c r="E38" s="32">
        <v>0.5</v>
      </c>
      <c r="F38" s="33">
        <f>B38/4</f>
        <v>0</v>
      </c>
      <c r="G38" s="34">
        <f>E38*F38</f>
        <v>0</v>
      </c>
    </row>
    <row r="39" spans="1:7" ht="15">
      <c r="A39" s="50" t="s">
        <v>29</v>
      </c>
      <c r="B39" s="51"/>
      <c r="C39" s="52" t="s">
        <v>136</v>
      </c>
      <c r="E39" s="32">
        <v>0.5</v>
      </c>
      <c r="F39" s="33">
        <f>B39/4</f>
        <v>0</v>
      </c>
      <c r="G39" s="34">
        <f>E39*F39</f>
        <v>0</v>
      </c>
    </row>
    <row r="40" spans="1:7" ht="15">
      <c r="A40" s="50" t="s">
        <v>30</v>
      </c>
      <c r="B40" s="51"/>
      <c r="C40" s="52" t="s">
        <v>136</v>
      </c>
      <c r="E40" s="32">
        <v>1</v>
      </c>
      <c r="F40" s="33">
        <f>B40/4</f>
        <v>0</v>
      </c>
      <c r="G40" s="34">
        <f>E40*F40</f>
        <v>0</v>
      </c>
    </row>
    <row r="41" spans="1:7" ht="15">
      <c r="A41" s="50" t="s">
        <v>2</v>
      </c>
      <c r="B41" s="53" t="s">
        <v>136</v>
      </c>
      <c r="C41" s="52" t="s">
        <v>136</v>
      </c>
      <c r="E41" s="32">
        <f>SUM(E38:E40)</f>
        <v>2</v>
      </c>
      <c r="F41" s="35" t="s">
        <v>136</v>
      </c>
      <c r="G41" s="34">
        <f>SUM(G38:G40)</f>
        <v>0</v>
      </c>
    </row>
    <row r="42" spans="1:7" ht="15">
      <c r="A42" s="54" t="s">
        <v>98</v>
      </c>
      <c r="B42" s="55"/>
      <c r="C42" s="56">
        <f>G42/25</f>
        <v>0</v>
      </c>
      <c r="E42" s="42" t="s">
        <v>129</v>
      </c>
      <c r="F42" s="37"/>
      <c r="G42" s="38">
        <f>(G41/4)/E41*100</f>
        <v>0</v>
      </c>
    </row>
    <row r="43" spans="1:7" ht="15">
      <c r="A43" s="57" t="s">
        <v>0</v>
      </c>
      <c r="B43" s="58" t="s">
        <v>117</v>
      </c>
      <c r="C43" s="59" t="s">
        <v>68</v>
      </c>
      <c r="E43" s="39" t="s">
        <v>1</v>
      </c>
      <c r="F43" s="40" t="s">
        <v>12</v>
      </c>
      <c r="G43" s="41" t="s">
        <v>90</v>
      </c>
    </row>
    <row r="44" spans="1:7" ht="15">
      <c r="A44" s="50" t="s">
        <v>31</v>
      </c>
      <c r="B44" s="51"/>
      <c r="C44" s="52" t="s">
        <v>136</v>
      </c>
      <c r="E44" s="32">
        <v>1</v>
      </c>
      <c r="F44" s="33">
        <f aca="true" t="shared" si="6" ref="F44:F49">B44/4</f>
        <v>0</v>
      </c>
      <c r="G44" s="34">
        <f aca="true" t="shared" si="7" ref="G44:G49">E44*F44</f>
        <v>0</v>
      </c>
    </row>
    <row r="45" spans="1:7" ht="15">
      <c r="A45" s="50" t="s">
        <v>33</v>
      </c>
      <c r="B45" s="51"/>
      <c r="C45" s="52" t="s">
        <v>136</v>
      </c>
      <c r="E45" s="32">
        <v>0.33</v>
      </c>
      <c r="F45" s="33">
        <f t="shared" si="6"/>
        <v>0</v>
      </c>
      <c r="G45" s="34">
        <f t="shared" si="7"/>
        <v>0</v>
      </c>
    </row>
    <row r="46" spans="1:7" ht="15">
      <c r="A46" s="50" t="s">
        <v>32</v>
      </c>
      <c r="B46" s="51"/>
      <c r="C46" s="52" t="s">
        <v>136</v>
      </c>
      <c r="E46" s="32">
        <v>0.33</v>
      </c>
      <c r="F46" s="33">
        <f t="shared" si="6"/>
        <v>0</v>
      </c>
      <c r="G46" s="34">
        <f t="shared" si="7"/>
        <v>0</v>
      </c>
    </row>
    <row r="47" spans="1:7" ht="15">
      <c r="A47" s="50" t="s">
        <v>34</v>
      </c>
      <c r="B47" s="51"/>
      <c r="C47" s="52" t="s">
        <v>136</v>
      </c>
      <c r="E47" s="32">
        <v>0.34</v>
      </c>
      <c r="F47" s="33">
        <f t="shared" si="6"/>
        <v>0</v>
      </c>
      <c r="G47" s="34">
        <f t="shared" si="7"/>
        <v>0</v>
      </c>
    </row>
    <row r="48" spans="1:7" ht="15">
      <c r="A48" s="50" t="s">
        <v>35</v>
      </c>
      <c r="B48" s="51"/>
      <c r="C48" s="52" t="s">
        <v>136</v>
      </c>
      <c r="E48" s="32">
        <v>1</v>
      </c>
      <c r="F48" s="33">
        <f t="shared" si="6"/>
        <v>0</v>
      </c>
      <c r="G48" s="34">
        <f t="shared" si="7"/>
        <v>0</v>
      </c>
    </row>
    <row r="49" spans="1:7" ht="15">
      <c r="A49" s="50" t="s">
        <v>36</v>
      </c>
      <c r="B49" s="51"/>
      <c r="C49" s="52" t="s">
        <v>136</v>
      </c>
      <c r="E49" s="32">
        <v>1</v>
      </c>
      <c r="F49" s="33">
        <f t="shared" si="6"/>
        <v>0</v>
      </c>
      <c r="G49" s="34">
        <f t="shared" si="7"/>
        <v>0</v>
      </c>
    </row>
    <row r="50" spans="1:7" ht="15">
      <c r="A50" s="50" t="s">
        <v>2</v>
      </c>
      <c r="B50" s="53" t="s">
        <v>136</v>
      </c>
      <c r="C50" s="52" t="s">
        <v>136</v>
      </c>
      <c r="E50" s="32">
        <f>SUM(E44:E49)</f>
        <v>4</v>
      </c>
      <c r="F50" s="35" t="s">
        <v>136</v>
      </c>
      <c r="G50" s="34">
        <f>SUM(G44:G49)</f>
        <v>0</v>
      </c>
    </row>
    <row r="51" spans="1:7" ht="15">
      <c r="A51" s="54" t="s">
        <v>99</v>
      </c>
      <c r="B51" s="55"/>
      <c r="C51" s="56">
        <f>G51/25</f>
        <v>0</v>
      </c>
      <c r="E51" s="42" t="s">
        <v>130</v>
      </c>
      <c r="F51" s="37"/>
      <c r="G51" s="38">
        <f>(G50/4)/E50*100</f>
        <v>0</v>
      </c>
    </row>
    <row r="52" spans="1:7" ht="15">
      <c r="A52" s="57" t="s">
        <v>0</v>
      </c>
      <c r="B52" s="58" t="s">
        <v>117</v>
      </c>
      <c r="C52" s="59" t="s">
        <v>68</v>
      </c>
      <c r="E52" s="39" t="s">
        <v>1</v>
      </c>
      <c r="F52" s="40" t="s">
        <v>12</v>
      </c>
      <c r="G52" s="41" t="s">
        <v>90</v>
      </c>
    </row>
    <row r="53" spans="1:7" ht="15">
      <c r="A53" s="50" t="s">
        <v>37</v>
      </c>
      <c r="B53" s="51"/>
      <c r="C53" s="52" t="s">
        <v>136</v>
      </c>
      <c r="E53" s="32">
        <v>1</v>
      </c>
      <c r="F53" s="33">
        <f aca="true" t="shared" si="8" ref="F53:F58">B53/4</f>
        <v>0</v>
      </c>
      <c r="G53" s="34">
        <f aca="true" t="shared" si="9" ref="G53:G58">E53*F53</f>
        <v>0</v>
      </c>
    </row>
    <row r="54" spans="1:7" ht="15">
      <c r="A54" s="50" t="s">
        <v>38</v>
      </c>
      <c r="B54" s="51"/>
      <c r="C54" s="52" t="s">
        <v>136</v>
      </c>
      <c r="E54" s="32">
        <v>0.5</v>
      </c>
      <c r="F54" s="33">
        <f t="shared" si="8"/>
        <v>0</v>
      </c>
      <c r="G54" s="34">
        <f t="shared" si="9"/>
        <v>0</v>
      </c>
    </row>
    <row r="55" spans="1:7" ht="15">
      <c r="A55" s="50" t="s">
        <v>42</v>
      </c>
      <c r="B55" s="51"/>
      <c r="C55" s="52" t="s">
        <v>136</v>
      </c>
      <c r="E55" s="32">
        <v>0.5</v>
      </c>
      <c r="F55" s="33">
        <f t="shared" si="8"/>
        <v>0</v>
      </c>
      <c r="G55" s="34">
        <f t="shared" si="9"/>
        <v>0</v>
      </c>
    </row>
    <row r="56" spans="1:7" ht="15">
      <c r="A56" s="50" t="s">
        <v>39</v>
      </c>
      <c r="B56" s="51"/>
      <c r="C56" s="52" t="s">
        <v>136</v>
      </c>
      <c r="E56" s="32">
        <v>0.33</v>
      </c>
      <c r="F56" s="33">
        <f t="shared" si="8"/>
        <v>0</v>
      </c>
      <c r="G56" s="34">
        <f t="shared" si="9"/>
        <v>0</v>
      </c>
    </row>
    <row r="57" spans="1:7" ht="15">
      <c r="A57" s="50" t="s">
        <v>40</v>
      </c>
      <c r="B57" s="51"/>
      <c r="C57" s="52" t="s">
        <v>136</v>
      </c>
      <c r="E57" s="32">
        <v>0.33</v>
      </c>
      <c r="F57" s="33">
        <f t="shared" si="8"/>
        <v>0</v>
      </c>
      <c r="G57" s="34">
        <f t="shared" si="9"/>
        <v>0</v>
      </c>
    </row>
    <row r="58" spans="1:7" ht="15">
      <c r="A58" s="50" t="s">
        <v>41</v>
      </c>
      <c r="B58" s="51"/>
      <c r="C58" s="52" t="s">
        <v>136</v>
      </c>
      <c r="E58" s="32">
        <v>0.34</v>
      </c>
      <c r="F58" s="33">
        <f t="shared" si="8"/>
        <v>0</v>
      </c>
      <c r="G58" s="34">
        <f t="shared" si="9"/>
        <v>0</v>
      </c>
    </row>
    <row r="59" spans="1:7" ht="15">
      <c r="A59" s="50" t="s">
        <v>2</v>
      </c>
      <c r="B59" s="53" t="s">
        <v>136</v>
      </c>
      <c r="C59" s="52" t="s">
        <v>136</v>
      </c>
      <c r="E59" s="32">
        <f>SUM(E53:E58)</f>
        <v>3</v>
      </c>
      <c r="F59" s="35" t="s">
        <v>136</v>
      </c>
      <c r="G59" s="43">
        <f>SUM(G53:G58)</f>
        <v>0</v>
      </c>
    </row>
    <row r="60" spans="1:7" ht="15">
      <c r="A60" s="54" t="s">
        <v>100</v>
      </c>
      <c r="B60" s="55"/>
      <c r="C60" s="56">
        <f>G60/25</f>
        <v>0</v>
      </c>
      <c r="E60" s="42" t="s">
        <v>131</v>
      </c>
      <c r="F60" s="37">
        <f>B60/4</f>
        <v>0</v>
      </c>
      <c r="G60" s="38">
        <f>(G59/4)/E59*100</f>
        <v>0</v>
      </c>
    </row>
    <row r="61" spans="1:7" s="7" customFormat="1" ht="15">
      <c r="A61" s="57" t="s">
        <v>0</v>
      </c>
      <c r="B61" s="58" t="s">
        <v>117</v>
      </c>
      <c r="C61" s="59" t="s">
        <v>68</v>
      </c>
      <c r="E61" s="39" t="s">
        <v>1</v>
      </c>
      <c r="F61" s="40" t="s">
        <v>12</v>
      </c>
      <c r="G61" s="41" t="s">
        <v>90</v>
      </c>
    </row>
    <row r="62" spans="1:7" ht="15">
      <c r="A62" s="50" t="s">
        <v>43</v>
      </c>
      <c r="B62" s="51"/>
      <c r="C62" s="52" t="s">
        <v>136</v>
      </c>
      <c r="E62" s="32">
        <v>1</v>
      </c>
      <c r="F62" s="33">
        <f>B62/4</f>
        <v>0</v>
      </c>
      <c r="G62" s="34">
        <f>E62*F62</f>
        <v>0</v>
      </c>
    </row>
    <row r="63" spans="1:7" ht="15">
      <c r="A63" s="50" t="s">
        <v>44</v>
      </c>
      <c r="B63" s="51"/>
      <c r="C63" s="52" t="s">
        <v>136</v>
      </c>
      <c r="E63" s="32">
        <v>0.33</v>
      </c>
      <c r="F63" s="33">
        <f>B63/4</f>
        <v>0</v>
      </c>
      <c r="G63" s="34">
        <f>E63*F63</f>
        <v>0</v>
      </c>
    </row>
    <row r="64" spans="1:7" ht="15">
      <c r="A64" s="50" t="s">
        <v>45</v>
      </c>
      <c r="B64" s="51"/>
      <c r="C64" s="52" t="s">
        <v>136</v>
      </c>
      <c r="E64" s="32">
        <v>0.33</v>
      </c>
      <c r="F64" s="33">
        <f>B64/4</f>
        <v>0</v>
      </c>
      <c r="G64" s="34">
        <f>E64*F64</f>
        <v>0</v>
      </c>
    </row>
    <row r="65" spans="1:7" ht="15">
      <c r="A65" s="50" t="s">
        <v>46</v>
      </c>
      <c r="B65" s="51"/>
      <c r="C65" s="52" t="s">
        <v>136</v>
      </c>
      <c r="E65" s="32">
        <v>0.34</v>
      </c>
      <c r="F65" s="33">
        <f>B65/4</f>
        <v>0</v>
      </c>
      <c r="G65" s="34">
        <f>E65*F65</f>
        <v>0</v>
      </c>
    </row>
    <row r="66" spans="1:7" ht="15">
      <c r="A66" s="50" t="s">
        <v>2</v>
      </c>
      <c r="B66" s="53" t="s">
        <v>136</v>
      </c>
      <c r="C66" s="52" t="s">
        <v>136</v>
      </c>
      <c r="E66" s="32">
        <f>SUM(E62:E65)</f>
        <v>2</v>
      </c>
      <c r="F66" s="35" t="s">
        <v>136</v>
      </c>
      <c r="G66" s="34">
        <f>SUM(G62:G65)</f>
        <v>0</v>
      </c>
    </row>
    <row r="67" spans="1:7" ht="15">
      <c r="A67" s="54" t="s">
        <v>101</v>
      </c>
      <c r="B67" s="55"/>
      <c r="C67" s="56">
        <f>G67/25</f>
        <v>0</v>
      </c>
      <c r="E67" s="42" t="s">
        <v>132</v>
      </c>
      <c r="F67" s="37"/>
      <c r="G67" s="38">
        <f>(G66/4)/E66*100</f>
        <v>0</v>
      </c>
    </row>
    <row r="68" spans="1:7" s="7" customFormat="1" ht="15">
      <c r="A68" s="57" t="s">
        <v>0</v>
      </c>
      <c r="B68" s="58" t="s">
        <v>117</v>
      </c>
      <c r="C68" s="59" t="s">
        <v>68</v>
      </c>
      <c r="E68" s="39" t="s">
        <v>1</v>
      </c>
      <c r="F68" s="40" t="s">
        <v>12</v>
      </c>
      <c r="G68" s="41" t="s">
        <v>90</v>
      </c>
    </row>
    <row r="69" spans="1:7" ht="15">
      <c r="A69" s="50" t="s">
        <v>47</v>
      </c>
      <c r="B69" s="51"/>
      <c r="C69" s="52" t="s">
        <v>136</v>
      </c>
      <c r="E69" s="32">
        <v>0.2</v>
      </c>
      <c r="F69" s="33">
        <f aca="true" t="shared" si="10" ref="F69:F80">B69/4</f>
        <v>0</v>
      </c>
      <c r="G69" s="34">
        <f aca="true" t="shared" si="11" ref="G69:G80">E69*F69</f>
        <v>0</v>
      </c>
    </row>
    <row r="70" spans="1:7" ht="15">
      <c r="A70" s="50" t="s">
        <v>48</v>
      </c>
      <c r="B70" s="51"/>
      <c r="C70" s="52" t="s">
        <v>136</v>
      </c>
      <c r="E70" s="32">
        <v>0.2</v>
      </c>
      <c r="F70" s="33">
        <f t="shared" si="10"/>
        <v>0</v>
      </c>
      <c r="G70" s="34">
        <f t="shared" si="11"/>
        <v>0</v>
      </c>
    </row>
    <row r="71" spans="1:7" ht="15">
      <c r="A71" s="50" t="s">
        <v>49</v>
      </c>
      <c r="B71" s="51"/>
      <c r="C71" s="52" t="s">
        <v>136</v>
      </c>
      <c r="E71" s="32">
        <v>0.2</v>
      </c>
      <c r="F71" s="33">
        <f t="shared" si="10"/>
        <v>0</v>
      </c>
      <c r="G71" s="34">
        <f t="shared" si="11"/>
        <v>0</v>
      </c>
    </row>
    <row r="72" spans="1:7" ht="15">
      <c r="A72" s="50" t="s">
        <v>50</v>
      </c>
      <c r="B72" s="51"/>
      <c r="C72" s="52" t="s">
        <v>136</v>
      </c>
      <c r="E72" s="32">
        <v>0.2</v>
      </c>
      <c r="F72" s="33">
        <f t="shared" si="10"/>
        <v>0</v>
      </c>
      <c r="G72" s="34">
        <f t="shared" si="11"/>
        <v>0</v>
      </c>
    </row>
    <row r="73" spans="1:7" ht="15">
      <c r="A73" s="50" t="s">
        <v>51</v>
      </c>
      <c r="B73" s="51"/>
      <c r="C73" s="52" t="s">
        <v>136</v>
      </c>
      <c r="E73" s="32">
        <v>0.2</v>
      </c>
      <c r="F73" s="33">
        <f t="shared" si="10"/>
        <v>0</v>
      </c>
      <c r="G73" s="34">
        <f t="shared" si="11"/>
        <v>0</v>
      </c>
    </row>
    <row r="74" spans="1:7" ht="15">
      <c r="A74" s="50" t="s">
        <v>52</v>
      </c>
      <c r="B74" s="51"/>
      <c r="C74" s="52" t="s">
        <v>136</v>
      </c>
      <c r="E74" s="32">
        <v>0.33</v>
      </c>
      <c r="F74" s="33">
        <f t="shared" si="10"/>
        <v>0</v>
      </c>
      <c r="G74" s="34">
        <f t="shared" si="11"/>
        <v>0</v>
      </c>
    </row>
    <row r="75" spans="1:7" ht="15">
      <c r="A75" s="50" t="s">
        <v>53</v>
      </c>
      <c r="B75" s="51"/>
      <c r="C75" s="52" t="s">
        <v>136</v>
      </c>
      <c r="E75" s="32">
        <v>0.33</v>
      </c>
      <c r="F75" s="33">
        <f t="shared" si="10"/>
        <v>0</v>
      </c>
      <c r="G75" s="34">
        <f t="shared" si="11"/>
        <v>0</v>
      </c>
    </row>
    <row r="76" spans="1:7" ht="15">
      <c r="A76" s="50" t="s">
        <v>54</v>
      </c>
      <c r="B76" s="51"/>
      <c r="C76" s="52" t="s">
        <v>136</v>
      </c>
      <c r="E76" s="32">
        <v>0.34</v>
      </c>
      <c r="F76" s="33">
        <f t="shared" si="10"/>
        <v>0</v>
      </c>
      <c r="G76" s="34">
        <f t="shared" si="11"/>
        <v>0</v>
      </c>
    </row>
    <row r="77" spans="1:7" ht="15">
      <c r="A77" s="50" t="s">
        <v>55</v>
      </c>
      <c r="B77" s="51"/>
      <c r="C77" s="52" t="s">
        <v>136</v>
      </c>
      <c r="E77" s="32">
        <v>0.5</v>
      </c>
      <c r="F77" s="33">
        <f t="shared" si="10"/>
        <v>0</v>
      </c>
      <c r="G77" s="34">
        <f t="shared" si="11"/>
        <v>0</v>
      </c>
    </row>
    <row r="78" spans="1:7" ht="15">
      <c r="A78" s="50" t="s">
        <v>56</v>
      </c>
      <c r="B78" s="51"/>
      <c r="C78" s="52" t="s">
        <v>136</v>
      </c>
      <c r="E78" s="32">
        <v>0.5</v>
      </c>
      <c r="F78" s="33">
        <f t="shared" si="10"/>
        <v>0</v>
      </c>
      <c r="G78" s="34">
        <f t="shared" si="11"/>
        <v>0</v>
      </c>
    </row>
    <row r="79" spans="1:7" ht="15">
      <c r="A79" s="50" t="s">
        <v>57</v>
      </c>
      <c r="B79" s="51"/>
      <c r="C79" s="52" t="s">
        <v>136</v>
      </c>
      <c r="E79" s="32">
        <v>0.5</v>
      </c>
      <c r="F79" s="33">
        <f t="shared" si="10"/>
        <v>0</v>
      </c>
      <c r="G79" s="34">
        <f t="shared" si="11"/>
        <v>0</v>
      </c>
    </row>
    <row r="80" spans="1:7" ht="15">
      <c r="A80" s="50" t="s">
        <v>58</v>
      </c>
      <c r="B80" s="51"/>
      <c r="C80" s="52" t="s">
        <v>136</v>
      </c>
      <c r="E80" s="32">
        <v>0.5</v>
      </c>
      <c r="F80" s="33">
        <f t="shared" si="10"/>
        <v>0</v>
      </c>
      <c r="G80" s="34">
        <f t="shared" si="11"/>
        <v>0</v>
      </c>
    </row>
    <row r="81" spans="1:7" ht="15">
      <c r="A81" s="50" t="s">
        <v>2</v>
      </c>
      <c r="B81" s="53" t="s">
        <v>136</v>
      </c>
      <c r="C81" s="52" t="s">
        <v>136</v>
      </c>
      <c r="E81" s="32">
        <f>SUM(E69:E80)</f>
        <v>4</v>
      </c>
      <c r="F81" s="35" t="s">
        <v>136</v>
      </c>
      <c r="G81" s="34">
        <f>SUM(G69:G80)</f>
        <v>0</v>
      </c>
    </row>
    <row r="82" spans="1:7" ht="15">
      <c r="A82" s="54" t="s">
        <v>102</v>
      </c>
      <c r="B82" s="55"/>
      <c r="C82" s="56">
        <f>G82/25</f>
        <v>0</v>
      </c>
      <c r="E82" s="42" t="s">
        <v>133</v>
      </c>
      <c r="F82" s="37"/>
      <c r="G82" s="44">
        <f>(G81/4)/E81*100</f>
        <v>0</v>
      </c>
    </row>
    <row r="83" spans="1:7" s="7" customFormat="1" ht="15">
      <c r="A83" s="57" t="s">
        <v>0</v>
      </c>
      <c r="B83" s="58" t="s">
        <v>117</v>
      </c>
      <c r="C83" s="59" t="s">
        <v>68</v>
      </c>
      <c r="E83" s="39" t="s">
        <v>1</v>
      </c>
      <c r="F83" s="40" t="s">
        <v>12</v>
      </c>
      <c r="G83" s="41" t="s">
        <v>90</v>
      </c>
    </row>
    <row r="84" spans="1:7" ht="15">
      <c r="A84" s="50" t="s">
        <v>59</v>
      </c>
      <c r="B84" s="51"/>
      <c r="C84" s="52" t="s">
        <v>136</v>
      </c>
      <c r="E84" s="32">
        <v>0.33</v>
      </c>
      <c r="F84" s="33">
        <f>B84/4</f>
        <v>0</v>
      </c>
      <c r="G84" s="34">
        <f>E84*F84</f>
        <v>0</v>
      </c>
    </row>
    <row r="85" spans="1:7" ht="15">
      <c r="A85" s="50" t="s">
        <v>60</v>
      </c>
      <c r="B85" s="51"/>
      <c r="C85" s="52" t="s">
        <v>136</v>
      </c>
      <c r="E85" s="32">
        <v>0.33</v>
      </c>
      <c r="F85" s="33">
        <f>B85/4</f>
        <v>0</v>
      </c>
      <c r="G85" s="34">
        <f>E85*F85</f>
        <v>0</v>
      </c>
    </row>
    <row r="86" spans="1:7" ht="15">
      <c r="A86" s="50" t="s">
        <v>61</v>
      </c>
      <c r="B86" s="51"/>
      <c r="C86" s="52" t="s">
        <v>136</v>
      </c>
      <c r="E86" s="32">
        <v>0.34</v>
      </c>
      <c r="F86" s="33">
        <f>B86/4</f>
        <v>0</v>
      </c>
      <c r="G86" s="34">
        <f>E86*F86</f>
        <v>0</v>
      </c>
    </row>
    <row r="87" spans="1:7" ht="15">
      <c r="A87" s="50" t="s">
        <v>62</v>
      </c>
      <c r="B87" s="51"/>
      <c r="C87" s="52" t="s">
        <v>136</v>
      </c>
      <c r="E87" s="32">
        <v>1</v>
      </c>
      <c r="F87" s="33">
        <f>B87/4</f>
        <v>0</v>
      </c>
      <c r="G87" s="34">
        <f>E87*F87</f>
        <v>0</v>
      </c>
    </row>
    <row r="88" spans="1:7" ht="15">
      <c r="A88" s="50" t="s">
        <v>2</v>
      </c>
      <c r="B88" s="53" t="s">
        <v>136</v>
      </c>
      <c r="C88" s="52" t="s">
        <v>136</v>
      </c>
      <c r="E88" s="32">
        <f>SUM(E84:E87)</f>
        <v>2</v>
      </c>
      <c r="F88" s="35" t="s">
        <v>136</v>
      </c>
      <c r="G88" s="34">
        <f>SUM(G84:G87)</f>
        <v>0</v>
      </c>
    </row>
    <row r="89" spans="1:7" ht="15">
      <c r="A89" s="54" t="s">
        <v>103</v>
      </c>
      <c r="B89" s="55"/>
      <c r="C89" s="56">
        <f>G89/25</f>
        <v>0</v>
      </c>
      <c r="E89" s="42" t="s">
        <v>134</v>
      </c>
      <c r="F89" s="37"/>
      <c r="G89" s="44">
        <f>(G88/4)/E88*100</f>
        <v>0</v>
      </c>
    </row>
    <row r="90" spans="1:7" s="7" customFormat="1" ht="15">
      <c r="A90" s="57" t="s">
        <v>0</v>
      </c>
      <c r="B90" s="58" t="s">
        <v>117</v>
      </c>
      <c r="C90" s="59" t="s">
        <v>68</v>
      </c>
      <c r="E90" s="39" t="s">
        <v>1</v>
      </c>
      <c r="F90" s="40" t="s">
        <v>12</v>
      </c>
      <c r="G90" s="41" t="s">
        <v>90</v>
      </c>
    </row>
    <row r="91" spans="1:7" ht="15">
      <c r="A91" s="50" t="s">
        <v>63</v>
      </c>
      <c r="B91" s="51"/>
      <c r="C91" s="52" t="s">
        <v>136</v>
      </c>
      <c r="E91" s="32">
        <v>0.25</v>
      </c>
      <c r="F91" s="33">
        <f>B91/4</f>
        <v>0</v>
      </c>
      <c r="G91" s="34">
        <f>E91*F91</f>
        <v>0</v>
      </c>
    </row>
    <row r="92" spans="1:7" ht="15">
      <c r="A92" s="50" t="s">
        <v>64</v>
      </c>
      <c r="B92" s="51"/>
      <c r="C92" s="52" t="s">
        <v>136</v>
      </c>
      <c r="E92" s="32">
        <v>0.25</v>
      </c>
      <c r="F92" s="33">
        <f>B92/4</f>
        <v>0</v>
      </c>
      <c r="G92" s="34">
        <f>E92*F92</f>
        <v>0</v>
      </c>
    </row>
    <row r="93" spans="1:7" ht="15">
      <c r="A93" s="50" t="s">
        <v>65</v>
      </c>
      <c r="B93" s="51"/>
      <c r="C93" s="52" t="s">
        <v>136</v>
      </c>
      <c r="E93" s="32">
        <v>0.25</v>
      </c>
      <c r="F93" s="33">
        <f>B93/4</f>
        <v>0</v>
      </c>
      <c r="G93" s="34">
        <f>E93*F93</f>
        <v>0</v>
      </c>
    </row>
    <row r="94" spans="1:7" ht="15">
      <c r="A94" s="50" t="s">
        <v>66</v>
      </c>
      <c r="B94" s="51"/>
      <c r="C94" s="52" t="s">
        <v>136</v>
      </c>
      <c r="E94" s="32">
        <v>0.25</v>
      </c>
      <c r="F94" s="33">
        <f>B94/4</f>
        <v>0</v>
      </c>
      <c r="G94" s="34">
        <f>E94*F94</f>
        <v>0</v>
      </c>
    </row>
    <row r="95" spans="1:7" ht="15">
      <c r="A95" s="50" t="s">
        <v>67</v>
      </c>
      <c r="B95" s="51"/>
      <c r="C95" s="52" t="s">
        <v>136</v>
      </c>
      <c r="E95" s="32">
        <v>1</v>
      </c>
      <c r="F95" s="33">
        <f>B95/4</f>
        <v>0</v>
      </c>
      <c r="G95" s="34">
        <f>E95*F95</f>
        <v>0</v>
      </c>
    </row>
    <row r="96" spans="1:7" ht="15">
      <c r="A96" s="60" t="s">
        <v>2</v>
      </c>
      <c r="B96" s="53" t="s">
        <v>136</v>
      </c>
      <c r="C96" s="52" t="s">
        <v>136</v>
      </c>
      <c r="E96" s="32">
        <f>SUM(E91:E95)</f>
        <v>2</v>
      </c>
      <c r="F96" s="35" t="s">
        <v>136</v>
      </c>
      <c r="G96" s="34">
        <f>SUM(G91:G95)</f>
        <v>0</v>
      </c>
    </row>
    <row r="97" spans="1:7" ht="15">
      <c r="A97" s="54" t="s">
        <v>104</v>
      </c>
      <c r="B97" s="55"/>
      <c r="C97" s="56">
        <f>G97/25</f>
        <v>0</v>
      </c>
      <c r="E97" s="42" t="s">
        <v>135</v>
      </c>
      <c r="F97" s="37"/>
      <c r="G97" s="44">
        <f>(G96/4)/E96*100</f>
        <v>0</v>
      </c>
    </row>
    <row r="98" spans="1:7" ht="15.75" thickBot="1">
      <c r="A98" s="64" t="s">
        <v>93</v>
      </c>
      <c r="B98" s="61"/>
      <c r="C98" s="62">
        <f>G98/25</f>
        <v>0</v>
      </c>
      <c r="E98" s="63" t="s">
        <v>138</v>
      </c>
      <c r="F98" s="45"/>
      <c r="G98" s="46">
        <f>AVERAGE(G15,G27,G36,G42,G51,G60,G67,G82,G89,G97)</f>
        <v>0</v>
      </c>
    </row>
  </sheetData>
  <sheetProtection/>
  <printOptions/>
  <pageMargins left="0.7" right="0.7" top="0.75" bottom="0.75" header="0.3" footer="0.3"/>
  <pageSetup horizontalDpi="600" verticalDpi="600" orientation="portrait" r:id="rId1"/>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1:C50"/>
  <sheetViews>
    <sheetView zoomScalePageLayoutView="0" workbookViewId="0" topLeftCell="A1">
      <selection activeCell="A1" sqref="A1"/>
    </sheetView>
  </sheetViews>
  <sheetFormatPr defaultColWidth="9.140625" defaultRowHeight="12.75"/>
  <cols>
    <col min="1" max="1" width="22.140625" style="0" customWidth="1"/>
    <col min="2" max="2" width="29.7109375" style="4" customWidth="1"/>
    <col min="3" max="3" width="40.57421875" style="0" customWidth="1"/>
    <col min="4" max="4" width="51.57421875" style="0" customWidth="1"/>
  </cols>
  <sheetData>
    <row r="1" ht="18">
      <c r="A1" s="16" t="s">
        <v>88</v>
      </c>
    </row>
    <row r="2" ht="12.75">
      <c r="A2" s="9" t="s">
        <v>125</v>
      </c>
    </row>
    <row r="3" ht="15" customHeight="1">
      <c r="A3" s="9"/>
    </row>
    <row r="4" spans="1:3" ht="29.25">
      <c r="A4" s="21" t="s">
        <v>122</v>
      </c>
      <c r="B4" s="19" t="s">
        <v>69</v>
      </c>
      <c r="C4" s="20"/>
    </row>
    <row r="5" spans="1:3" ht="28.5">
      <c r="A5" s="21" t="s">
        <v>122</v>
      </c>
      <c r="B5" s="19" t="s">
        <v>70</v>
      </c>
      <c r="C5" s="20"/>
    </row>
    <row r="6" spans="1:3" ht="28.5">
      <c r="A6" s="21" t="s">
        <v>122</v>
      </c>
      <c r="B6" s="19" t="s">
        <v>120</v>
      </c>
      <c r="C6" s="20"/>
    </row>
    <row r="7" spans="1:3" ht="28.5">
      <c r="A7" s="21" t="s">
        <v>122</v>
      </c>
      <c r="B7" s="19" t="s">
        <v>71</v>
      </c>
      <c r="C7" s="20"/>
    </row>
    <row r="8" spans="1:3" ht="28.5">
      <c r="A8" s="21" t="s">
        <v>122</v>
      </c>
      <c r="B8" s="19" t="s">
        <v>72</v>
      </c>
      <c r="C8" s="20"/>
    </row>
    <row r="9" spans="1:3" ht="28.5">
      <c r="A9" s="21" t="s">
        <v>122</v>
      </c>
      <c r="B9" s="19" t="s">
        <v>73</v>
      </c>
      <c r="C9" s="20"/>
    </row>
    <row r="10" spans="1:3" ht="42.75">
      <c r="A10" s="22" t="s">
        <v>123</v>
      </c>
      <c r="B10" s="14" t="s">
        <v>74</v>
      </c>
      <c r="C10" s="15"/>
    </row>
    <row r="11" spans="1:3" ht="42.75">
      <c r="A11" s="22" t="s">
        <v>123</v>
      </c>
      <c r="B11" s="14" t="s">
        <v>75</v>
      </c>
      <c r="C11" s="15"/>
    </row>
    <row r="12" spans="1:3" ht="42.75">
      <c r="A12" s="22" t="s">
        <v>123</v>
      </c>
      <c r="B12" s="14" t="s">
        <v>76</v>
      </c>
      <c r="C12" s="15"/>
    </row>
    <row r="13" spans="1:3" ht="28.5">
      <c r="A13" s="21" t="s">
        <v>108</v>
      </c>
      <c r="B13" s="17" t="s">
        <v>105</v>
      </c>
      <c r="C13" s="18"/>
    </row>
    <row r="14" spans="1:3" ht="28.5">
      <c r="A14" s="21" t="s">
        <v>108</v>
      </c>
      <c r="B14" s="17" t="s">
        <v>77</v>
      </c>
      <c r="C14" s="18"/>
    </row>
    <row r="15" spans="1:3" ht="28.5">
      <c r="A15" s="21" t="s">
        <v>108</v>
      </c>
      <c r="B15" s="17" t="s">
        <v>78</v>
      </c>
      <c r="C15" s="18"/>
    </row>
    <row r="16" spans="1:3" ht="28.5">
      <c r="A16" s="21" t="s">
        <v>108</v>
      </c>
      <c r="B16" s="17" t="s">
        <v>79</v>
      </c>
      <c r="C16" s="18"/>
    </row>
    <row r="17" spans="1:3" ht="28.5">
      <c r="A17" s="21" t="s">
        <v>108</v>
      </c>
      <c r="B17" s="17" t="s">
        <v>80</v>
      </c>
      <c r="C17" s="18"/>
    </row>
    <row r="18" spans="1:3" ht="42.75">
      <c r="A18" s="21" t="s">
        <v>108</v>
      </c>
      <c r="B18" s="17" t="s">
        <v>106</v>
      </c>
      <c r="C18" s="18"/>
    </row>
    <row r="19" spans="1:3" ht="28.5">
      <c r="A19" s="21" t="s">
        <v>108</v>
      </c>
      <c r="B19" s="17" t="s">
        <v>113</v>
      </c>
      <c r="C19" s="18"/>
    </row>
    <row r="20" spans="1:3" ht="28.5">
      <c r="A20" s="21" t="s">
        <v>108</v>
      </c>
      <c r="B20" s="17" t="s">
        <v>114</v>
      </c>
      <c r="C20" s="18"/>
    </row>
    <row r="21" spans="1:3" ht="28.5">
      <c r="A21" s="21" t="s">
        <v>108</v>
      </c>
      <c r="B21" s="17" t="s">
        <v>115</v>
      </c>
      <c r="C21" s="18"/>
    </row>
    <row r="22" spans="1:3" ht="28.5">
      <c r="A22" s="21" t="s">
        <v>108</v>
      </c>
      <c r="B22" s="17" t="s">
        <v>111</v>
      </c>
      <c r="C22" s="18"/>
    </row>
    <row r="23" spans="1:3" ht="28.5">
      <c r="A23" s="21" t="s">
        <v>108</v>
      </c>
      <c r="B23" s="17" t="s">
        <v>116</v>
      </c>
      <c r="C23" s="18"/>
    </row>
    <row r="24" spans="1:3" ht="28.5">
      <c r="A24" s="21" t="s">
        <v>108</v>
      </c>
      <c r="B24" s="17" t="s">
        <v>112</v>
      </c>
      <c r="C24" s="18"/>
    </row>
    <row r="25" spans="1:3" ht="28.5">
      <c r="A25" s="22" t="s">
        <v>109</v>
      </c>
      <c r="B25" s="13" t="s">
        <v>81</v>
      </c>
      <c r="C25" s="12"/>
    </row>
    <row r="26" spans="1:3" ht="28.5">
      <c r="A26" s="22" t="s">
        <v>109</v>
      </c>
      <c r="B26" s="13" t="s">
        <v>82</v>
      </c>
      <c r="C26" s="12"/>
    </row>
    <row r="27" spans="1:3" ht="28.5">
      <c r="A27" s="22" t="s">
        <v>109</v>
      </c>
      <c r="B27" s="13" t="s">
        <v>83</v>
      </c>
      <c r="C27" s="12"/>
    </row>
    <row r="28" spans="1:3" ht="28.5">
      <c r="A28" s="22" t="s">
        <v>109</v>
      </c>
      <c r="B28" s="13" t="s">
        <v>84</v>
      </c>
      <c r="C28" s="12"/>
    </row>
    <row r="29" spans="1:3" ht="28.5">
      <c r="A29" s="22" t="s">
        <v>109</v>
      </c>
      <c r="B29" s="13" t="s">
        <v>85</v>
      </c>
      <c r="C29" s="12"/>
    </row>
    <row r="30" spans="1:3" ht="28.5">
      <c r="A30" s="21" t="s">
        <v>110</v>
      </c>
      <c r="B30" s="17" t="s">
        <v>86</v>
      </c>
      <c r="C30" s="18"/>
    </row>
    <row r="31" spans="1:3" ht="42.75">
      <c r="A31" s="21" t="s">
        <v>110</v>
      </c>
      <c r="B31" s="17" t="s">
        <v>107</v>
      </c>
      <c r="C31" s="18"/>
    </row>
    <row r="32" spans="1:3" ht="42.75">
      <c r="A32" s="21" t="s">
        <v>110</v>
      </c>
      <c r="B32" s="17" t="s">
        <v>121</v>
      </c>
      <c r="C32" s="18"/>
    </row>
    <row r="33" spans="1:3" ht="28.5">
      <c r="A33" s="21" t="s">
        <v>110</v>
      </c>
      <c r="B33" s="17"/>
      <c r="C33" s="18"/>
    </row>
    <row r="34" spans="1:3" ht="28.5">
      <c r="A34" s="21" t="s">
        <v>110</v>
      </c>
      <c r="B34" s="17"/>
      <c r="C34" s="18"/>
    </row>
    <row r="35" spans="1:3" ht="28.5">
      <c r="A35" s="21" t="s">
        <v>110</v>
      </c>
      <c r="B35" s="17"/>
      <c r="C35" s="18"/>
    </row>
    <row r="36" spans="1:3" ht="28.5">
      <c r="A36" s="21" t="s">
        <v>110</v>
      </c>
      <c r="B36" s="17"/>
      <c r="C36" s="18"/>
    </row>
    <row r="37" spans="1:3" ht="28.5">
      <c r="A37" s="21" t="s">
        <v>110</v>
      </c>
      <c r="B37" s="17"/>
      <c r="C37" s="18"/>
    </row>
    <row r="38" spans="1:3" ht="28.5">
      <c r="A38" s="21" t="s">
        <v>110</v>
      </c>
      <c r="B38" s="17" t="s">
        <v>87</v>
      </c>
      <c r="C38" s="18"/>
    </row>
    <row r="39" ht="15" customHeight="1">
      <c r="A39" s="9"/>
    </row>
    <row r="40" ht="15" customHeight="1">
      <c r="A40" s="9"/>
    </row>
    <row r="41" ht="15" customHeight="1">
      <c r="A41" s="9"/>
    </row>
    <row r="42" ht="15" customHeight="1">
      <c r="A42" s="9"/>
    </row>
    <row r="43" spans="2:3" ht="15">
      <c r="B43" s="10"/>
      <c r="C43" s="8"/>
    </row>
    <row r="44" spans="2:3" ht="15">
      <c r="B44" s="10"/>
      <c r="C44" s="8"/>
    </row>
    <row r="45" spans="2:3" ht="15">
      <c r="B45" s="10"/>
      <c r="C45" s="8"/>
    </row>
    <row r="46" spans="2:3" ht="15">
      <c r="B46" s="10"/>
      <c r="C46" s="8"/>
    </row>
    <row r="47" spans="2:3" ht="15">
      <c r="B47" s="10"/>
      <c r="C47" s="8"/>
    </row>
    <row r="48" spans="2:3" ht="15">
      <c r="B48" s="10"/>
      <c r="C48" s="8"/>
    </row>
    <row r="49" spans="2:3" ht="15">
      <c r="B49" s="10"/>
      <c r="C49" s="8"/>
    </row>
    <row r="50" spans="2:3" ht="15">
      <c r="B50" s="10"/>
      <c r="C50" s="8"/>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 Central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 Analysis Tool</dc:title>
  <dc:subject>Environmental Public Health Performance Standards</dc:subject>
  <dc:creator>HHS-CDC</dc:creator>
  <cp:keywords/>
  <dc:description>Instructions, worksheet, and optional organizational information</dc:description>
  <cp:lastModifiedBy>Teresa M Sims</cp:lastModifiedBy>
  <cp:lastPrinted>2011-10-04T18:47:54Z</cp:lastPrinted>
  <dcterms:created xsi:type="dcterms:W3CDTF">2008-04-09T18:42:38Z</dcterms:created>
  <dcterms:modified xsi:type="dcterms:W3CDTF">2011-10-06T18:56:21Z</dcterms:modified>
  <cp:category/>
  <cp:version/>
  <cp:contentType/>
  <cp:contentStatus/>
</cp:coreProperties>
</file>