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cdc-my.sharepoint.com/personal/iob0_cdc_gov/Documents/~~JUNE2023/CB-re-do of COVID pdfs-6-7-23/508/"/>
    </mc:Choice>
  </mc:AlternateContent>
  <xr:revisionPtr revIDLastSave="0" documentId="8_{867EBA6E-63CB-4E19-9B8D-7E000D25584C}" xr6:coauthVersionLast="47" xr6:coauthVersionMax="47" xr10:uidLastSave="{00000000-0000-0000-0000-000000000000}"/>
  <bookViews>
    <workbookView xWindow="-120" yWindow="-120" windowWidth="29040" windowHeight="15840" activeTab="1" xr2:uid="{334A30F8-FED9-49DC-9131-8B95B5FE87C4}"/>
  </bookViews>
  <sheets>
    <sheet name="2021 Codebook" sheetId="2" r:id="rId1"/>
    <sheet name="2021 IISAR" sheetId="1" r:id="rId2"/>
  </sheets>
  <definedNames>
    <definedName name="_xlnm._FilterDatabase" localSheetId="1" hidden="1">'2021 IISAR'!$A$1:$JP$60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W60" i="1" l="1"/>
  <c r="CY60" i="1" s="1"/>
  <c r="CR60" i="1"/>
  <c r="CT60" i="1" s="1"/>
  <c r="CN60" i="1"/>
  <c r="CO60" i="1" s="1"/>
  <c r="CJ60" i="1"/>
  <c r="CE60" i="1"/>
  <c r="BP60" i="1"/>
  <c r="BO60" i="1"/>
  <c r="BN60" i="1"/>
  <c r="BM60" i="1"/>
  <c r="BG60" i="1"/>
  <c r="BF60" i="1"/>
  <c r="BE60" i="1"/>
  <c r="BD60" i="1"/>
  <c r="AV60" i="1"/>
  <c r="AS60" i="1"/>
  <c r="AP60" i="1"/>
  <c r="AJ60" i="1"/>
  <c r="AH60" i="1"/>
  <c r="AE60" i="1"/>
  <c r="AC60" i="1"/>
  <c r="Z60" i="1"/>
  <c r="X60" i="1"/>
  <c r="U60" i="1"/>
  <c r="R60" i="1"/>
  <c r="O60" i="1"/>
  <c r="K60" i="1"/>
  <c r="CW51" i="1"/>
  <c r="CY51" i="1" s="1"/>
  <c r="CR51" i="1"/>
  <c r="CT51" i="1" s="1"/>
  <c r="CN51" i="1"/>
  <c r="CO51" i="1" s="1"/>
  <c r="CJ51" i="1"/>
  <c r="CE51" i="1"/>
  <c r="BP51" i="1"/>
  <c r="BO51" i="1"/>
  <c r="BN51" i="1"/>
  <c r="BM51" i="1"/>
  <c r="BG51" i="1"/>
  <c r="BF51" i="1"/>
  <c r="BE51" i="1"/>
  <c r="BD51" i="1"/>
  <c r="AV51" i="1"/>
  <c r="AS51" i="1"/>
  <c r="AP51" i="1"/>
  <c r="AJ51" i="1"/>
  <c r="AH51" i="1"/>
  <c r="AE51" i="1"/>
  <c r="AC51" i="1"/>
  <c r="Z51" i="1"/>
  <c r="X51" i="1"/>
  <c r="U51" i="1"/>
  <c r="R51" i="1"/>
  <c r="O51" i="1"/>
  <c r="K51" i="1"/>
  <c r="CW48" i="1"/>
  <c r="CY48" i="1" s="1"/>
  <c r="CR48" i="1"/>
  <c r="CT48" i="1" s="1"/>
  <c r="CN48" i="1"/>
  <c r="CO48" i="1" s="1"/>
  <c r="CJ48" i="1"/>
  <c r="CE48" i="1"/>
  <c r="BP48" i="1"/>
  <c r="BO48" i="1"/>
  <c r="BN48" i="1"/>
  <c r="BM48" i="1"/>
  <c r="BG48" i="1"/>
  <c r="BF48" i="1"/>
  <c r="BE48" i="1"/>
  <c r="BD48" i="1"/>
  <c r="AV48" i="1"/>
  <c r="AS48" i="1"/>
  <c r="AP48" i="1"/>
  <c r="AJ48" i="1"/>
  <c r="AH48" i="1"/>
  <c r="AE48" i="1"/>
  <c r="AC48" i="1"/>
  <c r="Z48" i="1"/>
  <c r="X48" i="1"/>
  <c r="U48" i="1"/>
  <c r="R48" i="1"/>
  <c r="O48" i="1"/>
  <c r="K48" i="1"/>
  <c r="CW35" i="1"/>
  <c r="CY35" i="1" s="1"/>
  <c r="CR35" i="1"/>
  <c r="CT35" i="1" s="1"/>
  <c r="CN35" i="1"/>
  <c r="CO35" i="1" s="1"/>
  <c r="CJ35" i="1"/>
  <c r="CE35" i="1"/>
  <c r="BP35" i="1"/>
  <c r="BO35" i="1"/>
  <c r="BN35" i="1"/>
  <c r="BM35" i="1"/>
  <c r="BG35" i="1"/>
  <c r="BF35" i="1"/>
  <c r="BE35" i="1"/>
  <c r="BD35" i="1"/>
  <c r="AV35" i="1"/>
  <c r="AS35" i="1"/>
  <c r="AP35" i="1"/>
  <c r="AJ35" i="1"/>
  <c r="AH35" i="1"/>
  <c r="AE35" i="1"/>
  <c r="AC35" i="1"/>
  <c r="Z35" i="1"/>
  <c r="X35" i="1"/>
  <c r="U35" i="1"/>
  <c r="R35" i="1"/>
  <c r="O35" i="1"/>
  <c r="K35" i="1"/>
  <c r="CW30" i="1"/>
  <c r="CY30" i="1" s="1"/>
  <c r="CR30" i="1"/>
  <c r="CT30" i="1" s="1"/>
  <c r="CN30" i="1"/>
  <c r="CO30" i="1" s="1"/>
  <c r="CJ30" i="1"/>
  <c r="CE30" i="1"/>
  <c r="BP30" i="1"/>
  <c r="BO30" i="1"/>
  <c r="BN30" i="1"/>
  <c r="BM30" i="1"/>
  <c r="BG30" i="1"/>
  <c r="BF30" i="1"/>
  <c r="BE30" i="1"/>
  <c r="BD30" i="1"/>
  <c r="AV30" i="1"/>
  <c r="AS30" i="1"/>
  <c r="AP30" i="1"/>
  <c r="AJ30" i="1"/>
  <c r="AH30" i="1"/>
  <c r="AE30" i="1"/>
  <c r="AC30" i="1"/>
  <c r="Z30" i="1"/>
  <c r="X30" i="1"/>
  <c r="U30" i="1"/>
  <c r="R30" i="1"/>
  <c r="O30" i="1"/>
  <c r="K30" i="1"/>
  <c r="CW26" i="1"/>
  <c r="CY26" i="1" s="1"/>
  <c r="CR26" i="1"/>
  <c r="CT26" i="1" s="1"/>
  <c r="CN26" i="1"/>
  <c r="CO26" i="1" s="1"/>
  <c r="CJ26" i="1"/>
  <c r="CE26" i="1"/>
  <c r="BP26" i="1"/>
  <c r="BO26" i="1"/>
  <c r="BN26" i="1"/>
  <c r="BM26" i="1"/>
  <c r="BG26" i="1"/>
  <c r="BF26" i="1"/>
  <c r="BE26" i="1"/>
  <c r="BD26" i="1"/>
  <c r="AV26" i="1"/>
  <c r="AS26" i="1"/>
  <c r="AP26" i="1"/>
  <c r="AJ26" i="1"/>
  <c r="AH26" i="1"/>
  <c r="AE26" i="1"/>
  <c r="AC26" i="1"/>
  <c r="Z26" i="1"/>
  <c r="X26" i="1"/>
  <c r="U26" i="1"/>
  <c r="R26" i="1"/>
  <c r="O26" i="1"/>
  <c r="K26" i="1"/>
  <c r="CW15" i="1"/>
  <c r="CY15" i="1" s="1"/>
  <c r="CR15" i="1"/>
  <c r="CT15" i="1" s="1"/>
  <c r="CN15" i="1"/>
  <c r="CO15" i="1" s="1"/>
  <c r="CJ15" i="1"/>
  <c r="CE15" i="1"/>
  <c r="BP15" i="1"/>
  <c r="BO15" i="1"/>
  <c r="BN15" i="1"/>
  <c r="BM15" i="1"/>
  <c r="BG15" i="1"/>
  <c r="BF15" i="1"/>
  <c r="BE15" i="1"/>
  <c r="BD15" i="1"/>
  <c r="AV15" i="1"/>
  <c r="AS15" i="1"/>
  <c r="AP15" i="1"/>
  <c r="AJ15" i="1"/>
  <c r="AH15" i="1"/>
  <c r="AE15" i="1"/>
  <c r="AC15" i="1"/>
  <c r="Z15" i="1"/>
  <c r="X15" i="1"/>
  <c r="U15" i="1"/>
  <c r="R15" i="1"/>
  <c r="O15" i="1"/>
  <c r="K15" i="1"/>
  <c r="CW4" i="1"/>
  <c r="CY4" i="1" s="1"/>
  <c r="CR4" i="1"/>
  <c r="CT4" i="1" s="1"/>
  <c r="CN4" i="1"/>
  <c r="CO4" i="1" s="1"/>
  <c r="CJ4" i="1"/>
  <c r="CE4" i="1"/>
  <c r="BP4" i="1"/>
  <c r="BO4" i="1"/>
  <c r="BN4" i="1"/>
  <c r="BM4" i="1"/>
  <c r="BG4" i="1"/>
  <c r="BF4" i="1"/>
  <c r="BE4" i="1"/>
  <c r="BD4" i="1"/>
  <c r="AV4" i="1"/>
  <c r="AS4" i="1"/>
  <c r="AP4" i="1"/>
  <c r="AJ4" i="1"/>
  <c r="AH4" i="1"/>
  <c r="AE4" i="1"/>
  <c r="AC4" i="1"/>
  <c r="Z4" i="1"/>
  <c r="X4" i="1"/>
  <c r="U4" i="1"/>
  <c r="R4" i="1"/>
  <c r="O4" i="1"/>
  <c r="K4" i="1"/>
  <c r="CW65" i="1"/>
  <c r="CY65" i="1" s="1"/>
  <c r="CR65" i="1"/>
  <c r="CT65" i="1" s="1"/>
  <c r="CN65" i="1"/>
  <c r="CO65" i="1" s="1"/>
  <c r="CJ65" i="1"/>
  <c r="CE65" i="1"/>
  <c r="BP65" i="1"/>
  <c r="BO65" i="1"/>
  <c r="BN65" i="1"/>
  <c r="BM65" i="1"/>
  <c r="BG65" i="1"/>
  <c r="BF65" i="1"/>
  <c r="BE65" i="1"/>
  <c r="BD65" i="1"/>
  <c r="AV65" i="1"/>
  <c r="AS65" i="1"/>
  <c r="AP65" i="1"/>
  <c r="AJ65" i="1"/>
  <c r="AH65" i="1"/>
  <c r="AE65" i="1"/>
  <c r="AC65" i="1"/>
  <c r="Z65" i="1"/>
  <c r="X65" i="1"/>
  <c r="U65" i="1"/>
  <c r="R65" i="1"/>
  <c r="O65" i="1"/>
  <c r="K65" i="1"/>
  <c r="CW64" i="1"/>
  <c r="CY64" i="1" s="1"/>
  <c r="CR64" i="1"/>
  <c r="CT64" i="1" s="1"/>
  <c r="CN64" i="1"/>
  <c r="CO64" i="1" s="1"/>
  <c r="CJ64" i="1"/>
  <c r="CE64" i="1"/>
  <c r="BP64" i="1"/>
  <c r="BO64" i="1"/>
  <c r="BN64" i="1"/>
  <c r="BM64" i="1"/>
  <c r="BG64" i="1"/>
  <c r="BF64" i="1"/>
  <c r="BE64" i="1"/>
  <c r="BD64" i="1"/>
  <c r="AV64" i="1"/>
  <c r="AS64" i="1"/>
  <c r="AP64" i="1"/>
  <c r="AJ64" i="1"/>
  <c r="AH64" i="1"/>
  <c r="AE64" i="1"/>
  <c r="AC64" i="1"/>
  <c r="Z64" i="1"/>
  <c r="X64" i="1"/>
  <c r="U64" i="1"/>
  <c r="R64" i="1"/>
  <c r="O64" i="1"/>
  <c r="K64" i="1"/>
  <c r="CW63" i="1"/>
  <c r="CY63" i="1" s="1"/>
  <c r="CR63" i="1"/>
  <c r="CT63" i="1" s="1"/>
  <c r="CN63" i="1"/>
  <c r="CO63" i="1" s="1"/>
  <c r="CJ63" i="1"/>
  <c r="CE63" i="1"/>
  <c r="BP63" i="1"/>
  <c r="BO63" i="1"/>
  <c r="BN63" i="1"/>
  <c r="BM63" i="1"/>
  <c r="BG63" i="1"/>
  <c r="BF63" i="1"/>
  <c r="BE63" i="1"/>
  <c r="BD63" i="1"/>
  <c r="AV63" i="1"/>
  <c r="AS63" i="1"/>
  <c r="AP63" i="1"/>
  <c r="AJ63" i="1"/>
  <c r="AH63" i="1"/>
  <c r="AE63" i="1"/>
  <c r="AC63" i="1"/>
  <c r="Z63" i="1"/>
  <c r="X63" i="1"/>
  <c r="U63" i="1"/>
  <c r="R63" i="1"/>
  <c r="O63" i="1"/>
  <c r="K63" i="1"/>
  <c r="CW62" i="1"/>
  <c r="CY62" i="1" s="1"/>
  <c r="CR62" i="1"/>
  <c r="CT62" i="1" s="1"/>
  <c r="CN62" i="1"/>
  <c r="CO62" i="1" s="1"/>
  <c r="CJ62" i="1"/>
  <c r="CE62" i="1"/>
  <c r="BP62" i="1"/>
  <c r="BO62" i="1"/>
  <c r="BN62" i="1"/>
  <c r="BM62" i="1"/>
  <c r="BG62" i="1"/>
  <c r="BF62" i="1"/>
  <c r="BE62" i="1"/>
  <c r="BD62" i="1"/>
  <c r="AV62" i="1"/>
  <c r="AS62" i="1"/>
  <c r="AP62" i="1"/>
  <c r="AJ62" i="1"/>
  <c r="AH62" i="1"/>
  <c r="AE62" i="1"/>
  <c r="AC62" i="1"/>
  <c r="Z62" i="1"/>
  <c r="X62" i="1"/>
  <c r="U62" i="1"/>
  <c r="R62" i="1"/>
  <c r="O62" i="1"/>
  <c r="K62" i="1"/>
  <c r="CW61" i="1"/>
  <c r="CY61" i="1" s="1"/>
  <c r="CR61" i="1"/>
  <c r="CT61" i="1" s="1"/>
  <c r="CN61" i="1"/>
  <c r="CO61" i="1" s="1"/>
  <c r="CJ61" i="1"/>
  <c r="CE61" i="1"/>
  <c r="BP61" i="1"/>
  <c r="BO61" i="1"/>
  <c r="BN61" i="1"/>
  <c r="BM61" i="1"/>
  <c r="BG61" i="1"/>
  <c r="BF61" i="1"/>
  <c r="BE61" i="1"/>
  <c r="BD61" i="1"/>
  <c r="AV61" i="1"/>
  <c r="AS61" i="1"/>
  <c r="AP61" i="1"/>
  <c r="AJ61" i="1"/>
  <c r="AH61" i="1"/>
  <c r="AE61" i="1"/>
  <c r="AC61" i="1"/>
  <c r="Z61" i="1"/>
  <c r="X61" i="1"/>
  <c r="U61" i="1"/>
  <c r="R61" i="1"/>
  <c r="O61" i="1"/>
  <c r="K61" i="1"/>
  <c r="CW59" i="1"/>
  <c r="CY59" i="1" s="1"/>
  <c r="CR59" i="1"/>
  <c r="CT59" i="1" s="1"/>
  <c r="CN59" i="1"/>
  <c r="CO59" i="1" s="1"/>
  <c r="CJ59" i="1"/>
  <c r="CE59" i="1"/>
  <c r="BP59" i="1"/>
  <c r="BO59" i="1"/>
  <c r="BN59" i="1"/>
  <c r="BM59" i="1"/>
  <c r="BG59" i="1"/>
  <c r="BF59" i="1"/>
  <c r="BE59" i="1"/>
  <c r="BD59" i="1"/>
  <c r="AV59" i="1"/>
  <c r="AS59" i="1"/>
  <c r="AP59" i="1"/>
  <c r="AJ59" i="1"/>
  <c r="AH59" i="1"/>
  <c r="AE59" i="1"/>
  <c r="AC59" i="1"/>
  <c r="Z59" i="1"/>
  <c r="X59" i="1"/>
  <c r="U59" i="1"/>
  <c r="R59" i="1"/>
  <c r="O59" i="1"/>
  <c r="K59" i="1"/>
  <c r="CW58" i="1"/>
  <c r="CY58" i="1" s="1"/>
  <c r="CR58" i="1"/>
  <c r="CT58" i="1" s="1"/>
  <c r="CN58" i="1"/>
  <c r="CO58" i="1" s="1"/>
  <c r="CJ58" i="1"/>
  <c r="CE58" i="1"/>
  <c r="BP58" i="1"/>
  <c r="BO58" i="1"/>
  <c r="BN58" i="1"/>
  <c r="BM58" i="1"/>
  <c r="BG58" i="1"/>
  <c r="BF58" i="1"/>
  <c r="BE58" i="1"/>
  <c r="BD58" i="1"/>
  <c r="AV58" i="1"/>
  <c r="AS58" i="1"/>
  <c r="AP58" i="1"/>
  <c r="AJ58" i="1"/>
  <c r="AH58" i="1"/>
  <c r="AE58" i="1"/>
  <c r="AC58" i="1"/>
  <c r="Z58" i="1"/>
  <c r="X58" i="1"/>
  <c r="U58" i="1"/>
  <c r="R58" i="1"/>
  <c r="O58" i="1"/>
  <c r="K58" i="1"/>
  <c r="CW57" i="1"/>
  <c r="CY57" i="1" s="1"/>
  <c r="CR57" i="1"/>
  <c r="CT57" i="1" s="1"/>
  <c r="CN57" i="1"/>
  <c r="CO57" i="1" s="1"/>
  <c r="CJ57" i="1"/>
  <c r="CE57" i="1"/>
  <c r="BP57" i="1"/>
  <c r="BO57" i="1"/>
  <c r="BN57" i="1"/>
  <c r="BM57" i="1"/>
  <c r="BG57" i="1"/>
  <c r="BF57" i="1"/>
  <c r="BE57" i="1"/>
  <c r="BD57" i="1"/>
  <c r="AV57" i="1"/>
  <c r="AS57" i="1"/>
  <c r="AP57" i="1"/>
  <c r="AJ57" i="1"/>
  <c r="AH57" i="1"/>
  <c r="AE57" i="1"/>
  <c r="AC57" i="1"/>
  <c r="Z57" i="1"/>
  <c r="X57" i="1"/>
  <c r="U57" i="1"/>
  <c r="R57" i="1"/>
  <c r="O57" i="1"/>
  <c r="K57" i="1"/>
  <c r="CW56" i="1"/>
  <c r="CY56" i="1" s="1"/>
  <c r="CR56" i="1"/>
  <c r="CT56" i="1" s="1"/>
  <c r="CN56" i="1"/>
  <c r="CO56" i="1" s="1"/>
  <c r="CJ56" i="1"/>
  <c r="CE56" i="1"/>
  <c r="BP56" i="1"/>
  <c r="BO56" i="1"/>
  <c r="BN56" i="1"/>
  <c r="BM56" i="1"/>
  <c r="BG56" i="1"/>
  <c r="BF56" i="1"/>
  <c r="BE56" i="1"/>
  <c r="BD56" i="1"/>
  <c r="AV56" i="1"/>
  <c r="AS56" i="1"/>
  <c r="AP56" i="1"/>
  <c r="AJ56" i="1"/>
  <c r="AH56" i="1"/>
  <c r="AE56" i="1"/>
  <c r="AC56" i="1"/>
  <c r="Z56" i="1"/>
  <c r="X56" i="1"/>
  <c r="U56" i="1"/>
  <c r="R56" i="1"/>
  <c r="O56" i="1"/>
  <c r="K56" i="1"/>
  <c r="CW55" i="1"/>
  <c r="CY55" i="1" s="1"/>
  <c r="CR55" i="1"/>
  <c r="CT55" i="1" s="1"/>
  <c r="CN55" i="1"/>
  <c r="CO55" i="1" s="1"/>
  <c r="CJ55" i="1"/>
  <c r="CE55" i="1"/>
  <c r="BP55" i="1"/>
  <c r="BO55" i="1"/>
  <c r="BN55" i="1"/>
  <c r="BM55" i="1"/>
  <c r="BG55" i="1"/>
  <c r="BF55" i="1"/>
  <c r="BE55" i="1"/>
  <c r="BD55" i="1"/>
  <c r="AV55" i="1"/>
  <c r="AS55" i="1"/>
  <c r="AP55" i="1"/>
  <c r="AJ55" i="1"/>
  <c r="AH55" i="1"/>
  <c r="AE55" i="1"/>
  <c r="AC55" i="1"/>
  <c r="Z55" i="1"/>
  <c r="X55" i="1"/>
  <c r="U55" i="1"/>
  <c r="R55" i="1"/>
  <c r="O55" i="1"/>
  <c r="K55" i="1"/>
  <c r="CW54" i="1"/>
  <c r="CY54" i="1" s="1"/>
  <c r="CR54" i="1"/>
  <c r="CT54" i="1" s="1"/>
  <c r="CN54" i="1"/>
  <c r="CO54" i="1" s="1"/>
  <c r="CJ54" i="1"/>
  <c r="CE54" i="1"/>
  <c r="BP54" i="1"/>
  <c r="BO54" i="1"/>
  <c r="BN54" i="1"/>
  <c r="BM54" i="1"/>
  <c r="BG54" i="1"/>
  <c r="BF54" i="1"/>
  <c r="BE54" i="1"/>
  <c r="BD54" i="1"/>
  <c r="AV54" i="1"/>
  <c r="AS54" i="1"/>
  <c r="AP54" i="1"/>
  <c r="AJ54" i="1"/>
  <c r="AH54" i="1"/>
  <c r="AE54" i="1"/>
  <c r="AC54" i="1"/>
  <c r="Z54" i="1"/>
  <c r="X54" i="1"/>
  <c r="U54" i="1"/>
  <c r="R54" i="1"/>
  <c r="O54" i="1"/>
  <c r="K54" i="1"/>
  <c r="CW53" i="1"/>
  <c r="CY53" i="1" s="1"/>
  <c r="CR53" i="1"/>
  <c r="CT53" i="1" s="1"/>
  <c r="CN53" i="1"/>
  <c r="CO53" i="1" s="1"/>
  <c r="CJ53" i="1"/>
  <c r="CE53" i="1"/>
  <c r="BP53" i="1"/>
  <c r="BO53" i="1"/>
  <c r="BN53" i="1"/>
  <c r="BM53" i="1"/>
  <c r="BG53" i="1"/>
  <c r="BF53" i="1"/>
  <c r="BE53" i="1"/>
  <c r="BD53" i="1"/>
  <c r="AV53" i="1"/>
  <c r="AS53" i="1"/>
  <c r="AP53" i="1"/>
  <c r="AJ53" i="1"/>
  <c r="AH53" i="1"/>
  <c r="AE53" i="1"/>
  <c r="AC53" i="1"/>
  <c r="Z53" i="1"/>
  <c r="X53" i="1"/>
  <c r="U53" i="1"/>
  <c r="R53" i="1"/>
  <c r="O53" i="1"/>
  <c r="K53" i="1"/>
  <c r="CW52" i="1"/>
  <c r="CY52" i="1" s="1"/>
  <c r="CR52" i="1"/>
  <c r="CT52" i="1" s="1"/>
  <c r="CN52" i="1"/>
  <c r="CO52" i="1" s="1"/>
  <c r="CJ52" i="1"/>
  <c r="CE52" i="1"/>
  <c r="BP52" i="1"/>
  <c r="BO52" i="1"/>
  <c r="BN52" i="1"/>
  <c r="BM52" i="1"/>
  <c r="BG52" i="1"/>
  <c r="BF52" i="1"/>
  <c r="BE52" i="1"/>
  <c r="BD52" i="1"/>
  <c r="AV52" i="1"/>
  <c r="AS52" i="1"/>
  <c r="AP52" i="1"/>
  <c r="AJ52" i="1"/>
  <c r="AH52" i="1"/>
  <c r="AE52" i="1"/>
  <c r="AC52" i="1"/>
  <c r="Z52" i="1"/>
  <c r="X52" i="1"/>
  <c r="U52" i="1"/>
  <c r="R52" i="1"/>
  <c r="O52" i="1"/>
  <c r="K52" i="1"/>
  <c r="CW50" i="1"/>
  <c r="CY50" i="1" s="1"/>
  <c r="CR50" i="1"/>
  <c r="CT50" i="1" s="1"/>
  <c r="CN50" i="1"/>
  <c r="CO50" i="1" s="1"/>
  <c r="CJ50" i="1"/>
  <c r="CE50" i="1"/>
  <c r="BP50" i="1"/>
  <c r="BO50" i="1"/>
  <c r="BN50" i="1"/>
  <c r="BM50" i="1"/>
  <c r="BG50" i="1"/>
  <c r="BF50" i="1"/>
  <c r="BE50" i="1"/>
  <c r="BD50" i="1"/>
  <c r="AV50" i="1"/>
  <c r="AS50" i="1"/>
  <c r="AP50" i="1"/>
  <c r="AJ50" i="1"/>
  <c r="AH50" i="1"/>
  <c r="AE50" i="1"/>
  <c r="AC50" i="1"/>
  <c r="Z50" i="1"/>
  <c r="X50" i="1"/>
  <c r="U50" i="1"/>
  <c r="R50" i="1"/>
  <c r="O50" i="1"/>
  <c r="K50" i="1"/>
  <c r="CW49" i="1"/>
  <c r="CY49" i="1" s="1"/>
  <c r="CR49" i="1"/>
  <c r="CT49" i="1" s="1"/>
  <c r="CN49" i="1"/>
  <c r="CO49" i="1" s="1"/>
  <c r="CJ49" i="1"/>
  <c r="CE49" i="1"/>
  <c r="BP49" i="1"/>
  <c r="BO49" i="1"/>
  <c r="BN49" i="1"/>
  <c r="BM49" i="1"/>
  <c r="BG49" i="1"/>
  <c r="BF49" i="1"/>
  <c r="BE49" i="1"/>
  <c r="BD49" i="1"/>
  <c r="AV49" i="1"/>
  <c r="AS49" i="1"/>
  <c r="AP49" i="1"/>
  <c r="AJ49" i="1"/>
  <c r="AH49" i="1"/>
  <c r="AE49" i="1"/>
  <c r="AC49" i="1"/>
  <c r="Z49" i="1"/>
  <c r="X49" i="1"/>
  <c r="U49" i="1"/>
  <c r="R49" i="1"/>
  <c r="O49" i="1"/>
  <c r="K49" i="1"/>
  <c r="CW47" i="1"/>
  <c r="CY47" i="1" s="1"/>
  <c r="CR47" i="1"/>
  <c r="CT47" i="1" s="1"/>
  <c r="CN47" i="1"/>
  <c r="CO47" i="1" s="1"/>
  <c r="CJ47" i="1"/>
  <c r="CE47" i="1"/>
  <c r="BP47" i="1"/>
  <c r="BO47" i="1"/>
  <c r="BN47" i="1"/>
  <c r="BM47" i="1"/>
  <c r="BG47" i="1"/>
  <c r="BF47" i="1"/>
  <c r="BE47" i="1"/>
  <c r="BD47" i="1"/>
  <c r="AV47" i="1"/>
  <c r="AS47" i="1"/>
  <c r="AP47" i="1"/>
  <c r="AJ47" i="1"/>
  <c r="AH47" i="1"/>
  <c r="AE47" i="1"/>
  <c r="AC47" i="1"/>
  <c r="Z47" i="1"/>
  <c r="X47" i="1"/>
  <c r="U47" i="1"/>
  <c r="R47" i="1"/>
  <c r="O47" i="1"/>
  <c r="K47" i="1"/>
  <c r="CW46" i="1"/>
  <c r="CY46" i="1" s="1"/>
  <c r="CR46" i="1"/>
  <c r="CT46" i="1" s="1"/>
  <c r="CN46" i="1"/>
  <c r="CO46" i="1" s="1"/>
  <c r="CJ46" i="1"/>
  <c r="CE46" i="1"/>
  <c r="BP46" i="1"/>
  <c r="BO46" i="1"/>
  <c r="BN46" i="1"/>
  <c r="BM46" i="1"/>
  <c r="BG46" i="1"/>
  <c r="BF46" i="1"/>
  <c r="BE46" i="1"/>
  <c r="BD46" i="1"/>
  <c r="AV46" i="1"/>
  <c r="AS46" i="1"/>
  <c r="AP46" i="1"/>
  <c r="AJ46" i="1"/>
  <c r="AH46" i="1"/>
  <c r="AE46" i="1"/>
  <c r="AC46" i="1"/>
  <c r="Z46" i="1"/>
  <c r="X46" i="1"/>
  <c r="U46" i="1"/>
  <c r="R46" i="1"/>
  <c r="O46" i="1"/>
  <c r="K46" i="1"/>
  <c r="CW45" i="1"/>
  <c r="CY45" i="1" s="1"/>
  <c r="CR45" i="1"/>
  <c r="CT45" i="1" s="1"/>
  <c r="CN45" i="1"/>
  <c r="CO45" i="1" s="1"/>
  <c r="CJ45" i="1"/>
  <c r="CE45" i="1"/>
  <c r="BP45" i="1"/>
  <c r="BO45" i="1"/>
  <c r="BN45" i="1"/>
  <c r="BM45" i="1"/>
  <c r="BG45" i="1"/>
  <c r="BF45" i="1"/>
  <c r="BE45" i="1"/>
  <c r="BD45" i="1"/>
  <c r="AV45" i="1"/>
  <c r="AS45" i="1"/>
  <c r="AP45" i="1"/>
  <c r="AJ45" i="1"/>
  <c r="AH45" i="1"/>
  <c r="AE45" i="1"/>
  <c r="AC45" i="1"/>
  <c r="Z45" i="1"/>
  <c r="X45" i="1"/>
  <c r="U45" i="1"/>
  <c r="R45" i="1"/>
  <c r="O45" i="1"/>
  <c r="K45" i="1"/>
  <c r="CW44" i="1"/>
  <c r="CY44" i="1" s="1"/>
  <c r="CR44" i="1"/>
  <c r="CT44" i="1" s="1"/>
  <c r="CN44" i="1"/>
  <c r="CO44" i="1" s="1"/>
  <c r="CJ44" i="1"/>
  <c r="CE44" i="1"/>
  <c r="BP44" i="1"/>
  <c r="BO44" i="1"/>
  <c r="BN44" i="1"/>
  <c r="BM44" i="1"/>
  <c r="BG44" i="1"/>
  <c r="BF44" i="1"/>
  <c r="BE44" i="1"/>
  <c r="BD44" i="1"/>
  <c r="AV44" i="1"/>
  <c r="AS44" i="1"/>
  <c r="AP44" i="1"/>
  <c r="AJ44" i="1"/>
  <c r="AH44" i="1"/>
  <c r="AE44" i="1"/>
  <c r="AC44" i="1"/>
  <c r="Z44" i="1"/>
  <c r="X44" i="1"/>
  <c r="U44" i="1"/>
  <c r="R44" i="1"/>
  <c r="O44" i="1"/>
  <c r="K44" i="1"/>
  <c r="CW43" i="1"/>
  <c r="CY43" i="1" s="1"/>
  <c r="CR43" i="1"/>
  <c r="CT43" i="1" s="1"/>
  <c r="CN43" i="1"/>
  <c r="CO43" i="1" s="1"/>
  <c r="CJ43" i="1"/>
  <c r="CE43" i="1"/>
  <c r="BP43" i="1"/>
  <c r="BO43" i="1"/>
  <c r="BN43" i="1"/>
  <c r="BM43" i="1"/>
  <c r="BG43" i="1"/>
  <c r="BF43" i="1"/>
  <c r="BE43" i="1"/>
  <c r="BD43" i="1"/>
  <c r="AV43" i="1"/>
  <c r="AS43" i="1"/>
  <c r="AP43" i="1"/>
  <c r="AJ43" i="1"/>
  <c r="AH43" i="1"/>
  <c r="AE43" i="1"/>
  <c r="AC43" i="1"/>
  <c r="Z43" i="1"/>
  <c r="X43" i="1"/>
  <c r="U43" i="1"/>
  <c r="R43" i="1"/>
  <c r="O43" i="1"/>
  <c r="K43" i="1"/>
  <c r="CW42" i="1"/>
  <c r="CY42" i="1" s="1"/>
  <c r="CR42" i="1"/>
  <c r="CT42" i="1" s="1"/>
  <c r="CN42" i="1"/>
  <c r="CO42" i="1" s="1"/>
  <c r="CJ42" i="1"/>
  <c r="CE42" i="1"/>
  <c r="BP42" i="1"/>
  <c r="BO42" i="1"/>
  <c r="BN42" i="1"/>
  <c r="BM42" i="1"/>
  <c r="BG42" i="1"/>
  <c r="BF42" i="1"/>
  <c r="BE42" i="1"/>
  <c r="BD42" i="1"/>
  <c r="AV42" i="1"/>
  <c r="AS42" i="1"/>
  <c r="AP42" i="1"/>
  <c r="AJ42" i="1"/>
  <c r="AH42" i="1"/>
  <c r="AE42" i="1"/>
  <c r="AC42" i="1"/>
  <c r="Z42" i="1"/>
  <c r="X42" i="1"/>
  <c r="U42" i="1"/>
  <c r="R42" i="1"/>
  <c r="O42" i="1"/>
  <c r="K42" i="1"/>
  <c r="CW41" i="1"/>
  <c r="CY41" i="1" s="1"/>
  <c r="CR41" i="1"/>
  <c r="CT41" i="1" s="1"/>
  <c r="CN41" i="1"/>
  <c r="CO41" i="1" s="1"/>
  <c r="CJ41" i="1"/>
  <c r="CE41" i="1"/>
  <c r="BP41" i="1"/>
  <c r="BO41" i="1"/>
  <c r="BN41" i="1"/>
  <c r="BM41" i="1"/>
  <c r="BG41" i="1"/>
  <c r="BF41" i="1"/>
  <c r="BE41" i="1"/>
  <c r="BD41" i="1"/>
  <c r="AV41" i="1"/>
  <c r="AS41" i="1"/>
  <c r="AP41" i="1"/>
  <c r="AJ41" i="1"/>
  <c r="AH41" i="1"/>
  <c r="AE41" i="1"/>
  <c r="AC41" i="1"/>
  <c r="Z41" i="1"/>
  <c r="X41" i="1"/>
  <c r="U41" i="1"/>
  <c r="R41" i="1"/>
  <c r="O41" i="1"/>
  <c r="K41" i="1"/>
  <c r="CW40" i="1"/>
  <c r="CY40" i="1" s="1"/>
  <c r="CR40" i="1"/>
  <c r="CT40" i="1" s="1"/>
  <c r="CN40" i="1"/>
  <c r="CO40" i="1" s="1"/>
  <c r="CJ40" i="1"/>
  <c r="CE40" i="1"/>
  <c r="BP40" i="1"/>
  <c r="BO40" i="1"/>
  <c r="BN40" i="1"/>
  <c r="BM40" i="1"/>
  <c r="BG40" i="1"/>
  <c r="BF40" i="1"/>
  <c r="BE40" i="1"/>
  <c r="BD40" i="1"/>
  <c r="AV40" i="1"/>
  <c r="AS40" i="1"/>
  <c r="AP40" i="1"/>
  <c r="AJ40" i="1"/>
  <c r="AH40" i="1"/>
  <c r="AE40" i="1"/>
  <c r="AC40" i="1"/>
  <c r="Z40" i="1"/>
  <c r="X40" i="1"/>
  <c r="U40" i="1"/>
  <c r="R40" i="1"/>
  <c r="O40" i="1"/>
  <c r="K40" i="1"/>
  <c r="CW39" i="1"/>
  <c r="CY39" i="1" s="1"/>
  <c r="CR39" i="1"/>
  <c r="CT39" i="1" s="1"/>
  <c r="CN39" i="1"/>
  <c r="CO39" i="1" s="1"/>
  <c r="CJ39" i="1"/>
  <c r="CE39" i="1"/>
  <c r="BP39" i="1"/>
  <c r="BO39" i="1"/>
  <c r="BN39" i="1"/>
  <c r="BM39" i="1"/>
  <c r="BG39" i="1"/>
  <c r="BF39" i="1"/>
  <c r="BE39" i="1"/>
  <c r="BD39" i="1"/>
  <c r="AV39" i="1"/>
  <c r="AS39" i="1"/>
  <c r="AP39" i="1"/>
  <c r="AJ39" i="1"/>
  <c r="AH39" i="1"/>
  <c r="AE39" i="1"/>
  <c r="AC39" i="1"/>
  <c r="Z39" i="1"/>
  <c r="X39" i="1"/>
  <c r="U39" i="1"/>
  <c r="R39" i="1"/>
  <c r="O39" i="1"/>
  <c r="K39" i="1"/>
  <c r="CW38" i="1"/>
  <c r="CY38" i="1" s="1"/>
  <c r="CR38" i="1"/>
  <c r="CT38" i="1" s="1"/>
  <c r="CN38" i="1"/>
  <c r="CO38" i="1" s="1"/>
  <c r="CJ38" i="1"/>
  <c r="CE38" i="1"/>
  <c r="BP38" i="1"/>
  <c r="BO38" i="1"/>
  <c r="BN38" i="1"/>
  <c r="BM38" i="1"/>
  <c r="BG38" i="1"/>
  <c r="BF38" i="1"/>
  <c r="BE38" i="1"/>
  <c r="BD38" i="1"/>
  <c r="AJ38" i="1"/>
  <c r="AH38" i="1"/>
  <c r="AE38" i="1"/>
  <c r="AC38" i="1"/>
  <c r="Z38" i="1"/>
  <c r="X38" i="1"/>
  <c r="U38" i="1"/>
  <c r="R38" i="1"/>
  <c r="O38" i="1"/>
  <c r="K38" i="1"/>
  <c r="CW37" i="1"/>
  <c r="CY37" i="1" s="1"/>
  <c r="CR37" i="1"/>
  <c r="CT37" i="1" s="1"/>
  <c r="CN37" i="1"/>
  <c r="CO37" i="1" s="1"/>
  <c r="CJ37" i="1"/>
  <c r="CE37" i="1"/>
  <c r="BP37" i="1"/>
  <c r="BO37" i="1"/>
  <c r="BN37" i="1"/>
  <c r="BM37" i="1"/>
  <c r="BG37" i="1"/>
  <c r="BF37" i="1"/>
  <c r="BE37" i="1"/>
  <c r="BD37" i="1"/>
  <c r="AV37" i="1"/>
  <c r="AS37" i="1"/>
  <c r="AP37" i="1"/>
  <c r="AJ37" i="1"/>
  <c r="AH37" i="1"/>
  <c r="AE37" i="1"/>
  <c r="AC37" i="1"/>
  <c r="Z37" i="1"/>
  <c r="X37" i="1"/>
  <c r="U37" i="1"/>
  <c r="R37" i="1"/>
  <c r="O37" i="1"/>
  <c r="K37" i="1"/>
  <c r="CW36" i="1"/>
  <c r="CY36" i="1" s="1"/>
  <c r="CR36" i="1"/>
  <c r="CT36" i="1" s="1"/>
  <c r="CN36" i="1"/>
  <c r="CO36" i="1" s="1"/>
  <c r="CJ36" i="1"/>
  <c r="CE36" i="1"/>
  <c r="BP36" i="1"/>
  <c r="BO36" i="1"/>
  <c r="BN36" i="1"/>
  <c r="BM36" i="1"/>
  <c r="BG36" i="1"/>
  <c r="BF36" i="1"/>
  <c r="BE36" i="1"/>
  <c r="BD36" i="1"/>
  <c r="AV36" i="1"/>
  <c r="AS36" i="1"/>
  <c r="AP36" i="1"/>
  <c r="AJ36" i="1"/>
  <c r="AH36" i="1"/>
  <c r="AE36" i="1"/>
  <c r="AC36" i="1"/>
  <c r="Z36" i="1"/>
  <c r="X36" i="1"/>
  <c r="U36" i="1"/>
  <c r="R36" i="1"/>
  <c r="O36" i="1"/>
  <c r="K36" i="1"/>
  <c r="CW34" i="1"/>
  <c r="CY34" i="1" s="1"/>
  <c r="CR34" i="1"/>
  <c r="CT34" i="1" s="1"/>
  <c r="CN34" i="1"/>
  <c r="CO34" i="1" s="1"/>
  <c r="CJ34" i="1"/>
  <c r="CE34" i="1"/>
  <c r="BP34" i="1"/>
  <c r="BO34" i="1"/>
  <c r="BN34" i="1"/>
  <c r="BM34" i="1"/>
  <c r="BG34" i="1"/>
  <c r="BF34" i="1"/>
  <c r="BE34" i="1"/>
  <c r="BD34" i="1"/>
  <c r="AV34" i="1"/>
  <c r="AS34" i="1"/>
  <c r="AP34" i="1"/>
  <c r="AJ34" i="1"/>
  <c r="AH34" i="1"/>
  <c r="AE34" i="1"/>
  <c r="AC34" i="1"/>
  <c r="Z34" i="1"/>
  <c r="X34" i="1"/>
  <c r="U34" i="1"/>
  <c r="R34" i="1"/>
  <c r="O34" i="1"/>
  <c r="K34" i="1"/>
  <c r="CW33" i="1"/>
  <c r="CY33" i="1" s="1"/>
  <c r="CR33" i="1"/>
  <c r="CT33" i="1" s="1"/>
  <c r="CN33" i="1"/>
  <c r="CO33" i="1" s="1"/>
  <c r="CJ33" i="1"/>
  <c r="CE33" i="1"/>
  <c r="BP33" i="1"/>
  <c r="BO33" i="1"/>
  <c r="BN33" i="1"/>
  <c r="BM33" i="1"/>
  <c r="BG33" i="1"/>
  <c r="BF33" i="1"/>
  <c r="BE33" i="1"/>
  <c r="BD33" i="1"/>
  <c r="AV33" i="1"/>
  <c r="AS33" i="1"/>
  <c r="AP33" i="1"/>
  <c r="AJ33" i="1"/>
  <c r="AH33" i="1"/>
  <c r="AE33" i="1"/>
  <c r="AC33" i="1"/>
  <c r="Z33" i="1"/>
  <c r="X33" i="1"/>
  <c r="U33" i="1"/>
  <c r="R33" i="1"/>
  <c r="O33" i="1"/>
  <c r="K33" i="1"/>
  <c r="CW32" i="1"/>
  <c r="CY32" i="1" s="1"/>
  <c r="CR32" i="1"/>
  <c r="CT32" i="1" s="1"/>
  <c r="CN32" i="1"/>
  <c r="CO32" i="1" s="1"/>
  <c r="CJ32" i="1"/>
  <c r="CE32" i="1"/>
  <c r="BP32" i="1"/>
  <c r="BO32" i="1"/>
  <c r="BN32" i="1"/>
  <c r="BM32" i="1"/>
  <c r="BG32" i="1"/>
  <c r="BF32" i="1"/>
  <c r="BE32" i="1"/>
  <c r="BD32" i="1"/>
  <c r="AV32" i="1"/>
  <c r="AS32" i="1"/>
  <c r="AP32" i="1"/>
  <c r="AJ32" i="1"/>
  <c r="AH32" i="1"/>
  <c r="AE32" i="1"/>
  <c r="AC32" i="1"/>
  <c r="Z32" i="1"/>
  <c r="X32" i="1"/>
  <c r="U32" i="1"/>
  <c r="R32" i="1"/>
  <c r="O32" i="1"/>
  <c r="K32" i="1"/>
  <c r="CW31" i="1"/>
  <c r="CY31" i="1" s="1"/>
  <c r="CR31" i="1"/>
  <c r="CT31" i="1" s="1"/>
  <c r="CN31" i="1"/>
  <c r="CO31" i="1" s="1"/>
  <c r="CJ31" i="1"/>
  <c r="CE31" i="1"/>
  <c r="BP31" i="1"/>
  <c r="BO31" i="1"/>
  <c r="BN31" i="1"/>
  <c r="BM31" i="1"/>
  <c r="BG31" i="1"/>
  <c r="BF31" i="1"/>
  <c r="BE31" i="1"/>
  <c r="BD31" i="1"/>
  <c r="AV31" i="1"/>
  <c r="AS31" i="1"/>
  <c r="AP31" i="1"/>
  <c r="AJ31" i="1"/>
  <c r="AH31" i="1"/>
  <c r="AE31" i="1"/>
  <c r="AC31" i="1"/>
  <c r="Z31" i="1"/>
  <c r="X31" i="1"/>
  <c r="U31" i="1"/>
  <c r="R31" i="1"/>
  <c r="O31" i="1"/>
  <c r="K31" i="1"/>
  <c r="CW29" i="1"/>
  <c r="CY29" i="1" s="1"/>
  <c r="CR29" i="1"/>
  <c r="CT29" i="1" s="1"/>
  <c r="CN29" i="1"/>
  <c r="CO29" i="1" s="1"/>
  <c r="CJ29" i="1"/>
  <c r="CE29" i="1"/>
  <c r="BP29" i="1"/>
  <c r="BO29" i="1"/>
  <c r="BN29" i="1"/>
  <c r="BM29" i="1"/>
  <c r="BG29" i="1"/>
  <c r="BF29" i="1"/>
  <c r="BE29" i="1"/>
  <c r="BD29" i="1"/>
  <c r="AV29" i="1"/>
  <c r="AS29" i="1"/>
  <c r="AP29" i="1"/>
  <c r="AJ29" i="1"/>
  <c r="AH29" i="1"/>
  <c r="AE29" i="1"/>
  <c r="AC29" i="1"/>
  <c r="Z29" i="1"/>
  <c r="X29" i="1"/>
  <c r="U29" i="1"/>
  <c r="R29" i="1"/>
  <c r="O29" i="1"/>
  <c r="K29" i="1"/>
  <c r="CW28" i="1"/>
  <c r="CY28" i="1" s="1"/>
  <c r="CR28" i="1"/>
  <c r="CT28" i="1" s="1"/>
  <c r="CN28" i="1"/>
  <c r="CO28" i="1" s="1"/>
  <c r="CJ28" i="1"/>
  <c r="CE28" i="1"/>
  <c r="BP28" i="1"/>
  <c r="BO28" i="1"/>
  <c r="BN28" i="1"/>
  <c r="BM28" i="1"/>
  <c r="BG28" i="1"/>
  <c r="BF28" i="1"/>
  <c r="BE28" i="1"/>
  <c r="BD28" i="1"/>
  <c r="AV28" i="1"/>
  <c r="AS28" i="1"/>
  <c r="AP28" i="1"/>
  <c r="AJ28" i="1"/>
  <c r="AH28" i="1"/>
  <c r="AE28" i="1"/>
  <c r="AC28" i="1"/>
  <c r="Z28" i="1"/>
  <c r="X28" i="1"/>
  <c r="U28" i="1"/>
  <c r="R28" i="1"/>
  <c r="O28" i="1"/>
  <c r="K28" i="1"/>
  <c r="CW27" i="1"/>
  <c r="CY27" i="1" s="1"/>
  <c r="CR27" i="1"/>
  <c r="CT27" i="1" s="1"/>
  <c r="CN27" i="1"/>
  <c r="CO27" i="1" s="1"/>
  <c r="CJ27" i="1"/>
  <c r="CE27" i="1"/>
  <c r="BP27" i="1"/>
  <c r="BO27" i="1"/>
  <c r="BN27" i="1"/>
  <c r="BM27" i="1"/>
  <c r="BG27" i="1"/>
  <c r="BF27" i="1"/>
  <c r="BE27" i="1"/>
  <c r="BD27" i="1"/>
  <c r="AV27" i="1"/>
  <c r="AS27" i="1"/>
  <c r="AP27" i="1"/>
  <c r="AJ27" i="1"/>
  <c r="AH27" i="1"/>
  <c r="AE27" i="1"/>
  <c r="AC27" i="1"/>
  <c r="Z27" i="1"/>
  <c r="X27" i="1"/>
  <c r="U27" i="1"/>
  <c r="R27" i="1"/>
  <c r="O27" i="1"/>
  <c r="K27" i="1"/>
  <c r="CW25" i="1"/>
  <c r="CY25" i="1" s="1"/>
  <c r="CR25" i="1"/>
  <c r="CT25" i="1" s="1"/>
  <c r="CN25" i="1"/>
  <c r="CO25" i="1" s="1"/>
  <c r="CJ25" i="1"/>
  <c r="CE25" i="1"/>
  <c r="BP25" i="1"/>
  <c r="BO25" i="1"/>
  <c r="BN25" i="1"/>
  <c r="BM25" i="1"/>
  <c r="BG25" i="1"/>
  <c r="BF25" i="1"/>
  <c r="BE25" i="1"/>
  <c r="BD25" i="1"/>
  <c r="AV25" i="1"/>
  <c r="AS25" i="1"/>
  <c r="AP25" i="1"/>
  <c r="AJ25" i="1"/>
  <c r="AH25" i="1"/>
  <c r="AE25" i="1"/>
  <c r="AC25" i="1"/>
  <c r="Z25" i="1"/>
  <c r="X25" i="1"/>
  <c r="U25" i="1"/>
  <c r="R25" i="1"/>
  <c r="O25" i="1"/>
  <c r="K25" i="1"/>
  <c r="CW24" i="1"/>
  <c r="CY24" i="1" s="1"/>
  <c r="CR24" i="1"/>
  <c r="CT24" i="1" s="1"/>
  <c r="CN24" i="1"/>
  <c r="CO24" i="1" s="1"/>
  <c r="CJ24" i="1"/>
  <c r="CE24" i="1"/>
  <c r="BP24" i="1"/>
  <c r="BO24" i="1"/>
  <c r="BN24" i="1"/>
  <c r="BM24" i="1"/>
  <c r="BG24" i="1"/>
  <c r="BF24" i="1"/>
  <c r="BE24" i="1"/>
  <c r="BD24" i="1"/>
  <c r="AV24" i="1"/>
  <c r="AS24" i="1"/>
  <c r="AP24" i="1"/>
  <c r="AJ24" i="1"/>
  <c r="AH24" i="1"/>
  <c r="AE24" i="1"/>
  <c r="AC24" i="1"/>
  <c r="Z24" i="1"/>
  <c r="X24" i="1"/>
  <c r="U24" i="1"/>
  <c r="R24" i="1"/>
  <c r="O24" i="1"/>
  <c r="K24" i="1"/>
  <c r="CW23" i="1"/>
  <c r="CY23" i="1" s="1"/>
  <c r="CR23" i="1"/>
  <c r="CT23" i="1" s="1"/>
  <c r="CN23" i="1"/>
  <c r="CO23" i="1" s="1"/>
  <c r="CJ23" i="1"/>
  <c r="CE23" i="1"/>
  <c r="BP23" i="1"/>
  <c r="BO23" i="1"/>
  <c r="BN23" i="1"/>
  <c r="BM23" i="1"/>
  <c r="BG23" i="1"/>
  <c r="BF23" i="1"/>
  <c r="BE23" i="1"/>
  <c r="BD23" i="1"/>
  <c r="AV23" i="1"/>
  <c r="AS23" i="1"/>
  <c r="AP23" i="1"/>
  <c r="AJ23" i="1"/>
  <c r="AH23" i="1"/>
  <c r="AE23" i="1"/>
  <c r="AC23" i="1"/>
  <c r="Z23" i="1"/>
  <c r="X23" i="1"/>
  <c r="U23" i="1"/>
  <c r="R23" i="1"/>
  <c r="O23" i="1"/>
  <c r="K23" i="1"/>
  <c r="CW22" i="1"/>
  <c r="CY22" i="1" s="1"/>
  <c r="CR22" i="1"/>
  <c r="CT22" i="1" s="1"/>
  <c r="CN22" i="1"/>
  <c r="CO22" i="1" s="1"/>
  <c r="CJ22" i="1"/>
  <c r="CE22" i="1"/>
  <c r="BP22" i="1"/>
  <c r="BO22" i="1"/>
  <c r="BN22" i="1"/>
  <c r="BM22" i="1"/>
  <c r="BG22" i="1"/>
  <c r="BF22" i="1"/>
  <c r="BE22" i="1"/>
  <c r="BD22" i="1"/>
  <c r="AV22" i="1"/>
  <c r="AS22" i="1"/>
  <c r="AP22" i="1"/>
  <c r="AJ22" i="1"/>
  <c r="AH22" i="1"/>
  <c r="AE22" i="1"/>
  <c r="AC22" i="1"/>
  <c r="Z22" i="1"/>
  <c r="X22" i="1"/>
  <c r="U22" i="1"/>
  <c r="R22" i="1"/>
  <c r="O22" i="1"/>
  <c r="K22" i="1"/>
  <c r="CW21" i="1"/>
  <c r="CY21" i="1" s="1"/>
  <c r="CR21" i="1"/>
  <c r="CT21" i="1" s="1"/>
  <c r="CN21" i="1"/>
  <c r="CO21" i="1" s="1"/>
  <c r="CJ21" i="1"/>
  <c r="CE21" i="1"/>
  <c r="BP21" i="1"/>
  <c r="BO21" i="1"/>
  <c r="BN21" i="1"/>
  <c r="BM21" i="1"/>
  <c r="BG21" i="1"/>
  <c r="BF21" i="1"/>
  <c r="BE21" i="1"/>
  <c r="BD21" i="1"/>
  <c r="AV21" i="1"/>
  <c r="AS21" i="1"/>
  <c r="AP21" i="1"/>
  <c r="AJ21" i="1"/>
  <c r="AH21" i="1"/>
  <c r="AE21" i="1"/>
  <c r="AC21" i="1"/>
  <c r="Z21" i="1"/>
  <c r="X21" i="1"/>
  <c r="U21" i="1"/>
  <c r="R21" i="1"/>
  <c r="O21" i="1"/>
  <c r="K21" i="1"/>
  <c r="CW20" i="1"/>
  <c r="CY20" i="1" s="1"/>
  <c r="CR20" i="1"/>
  <c r="CT20" i="1" s="1"/>
  <c r="CN20" i="1"/>
  <c r="CO20" i="1" s="1"/>
  <c r="CJ20" i="1"/>
  <c r="CE20" i="1"/>
  <c r="BP20" i="1"/>
  <c r="BO20" i="1"/>
  <c r="BN20" i="1"/>
  <c r="BM20" i="1"/>
  <c r="BG20" i="1"/>
  <c r="BF20" i="1"/>
  <c r="BE20" i="1"/>
  <c r="BD20" i="1"/>
  <c r="AV20" i="1"/>
  <c r="AS20" i="1"/>
  <c r="AP20" i="1"/>
  <c r="AJ20" i="1"/>
  <c r="AH20" i="1"/>
  <c r="AE20" i="1"/>
  <c r="AC20" i="1"/>
  <c r="Z20" i="1"/>
  <c r="X20" i="1"/>
  <c r="U20" i="1"/>
  <c r="R20" i="1"/>
  <c r="O20" i="1"/>
  <c r="K20" i="1"/>
  <c r="CW19" i="1"/>
  <c r="CY19" i="1" s="1"/>
  <c r="CR19" i="1"/>
  <c r="CT19" i="1" s="1"/>
  <c r="CN19" i="1"/>
  <c r="CO19" i="1" s="1"/>
  <c r="CJ19" i="1"/>
  <c r="CE19" i="1"/>
  <c r="BP19" i="1"/>
  <c r="BO19" i="1"/>
  <c r="BN19" i="1"/>
  <c r="BM19" i="1"/>
  <c r="BG19" i="1"/>
  <c r="BF19" i="1"/>
  <c r="BE19" i="1"/>
  <c r="BD19" i="1"/>
  <c r="AV19" i="1"/>
  <c r="AS19" i="1"/>
  <c r="AP19" i="1"/>
  <c r="AJ19" i="1"/>
  <c r="AH19" i="1"/>
  <c r="AE19" i="1"/>
  <c r="AC19" i="1"/>
  <c r="Z19" i="1"/>
  <c r="X19" i="1"/>
  <c r="U19" i="1"/>
  <c r="R19" i="1"/>
  <c r="O19" i="1"/>
  <c r="K19" i="1"/>
  <c r="CW18" i="1"/>
  <c r="CY18" i="1" s="1"/>
  <c r="CR18" i="1"/>
  <c r="CT18" i="1" s="1"/>
  <c r="CN18" i="1"/>
  <c r="CO18" i="1" s="1"/>
  <c r="CJ18" i="1"/>
  <c r="CE18" i="1"/>
  <c r="BP18" i="1"/>
  <c r="BO18" i="1"/>
  <c r="BN18" i="1"/>
  <c r="BM18" i="1"/>
  <c r="BG18" i="1"/>
  <c r="BF18" i="1"/>
  <c r="BE18" i="1"/>
  <c r="BD18" i="1"/>
  <c r="AV18" i="1"/>
  <c r="AS18" i="1"/>
  <c r="AP18" i="1"/>
  <c r="AJ18" i="1"/>
  <c r="AH18" i="1"/>
  <c r="AE18" i="1"/>
  <c r="AC18" i="1"/>
  <c r="Z18" i="1"/>
  <c r="X18" i="1"/>
  <c r="U18" i="1"/>
  <c r="R18" i="1"/>
  <c r="O18" i="1"/>
  <c r="K18" i="1"/>
  <c r="CW17" i="1"/>
  <c r="CY17" i="1" s="1"/>
  <c r="CR17" i="1"/>
  <c r="CT17" i="1" s="1"/>
  <c r="CN17" i="1"/>
  <c r="CO17" i="1" s="1"/>
  <c r="CJ17" i="1"/>
  <c r="CE17" i="1"/>
  <c r="BP17" i="1"/>
  <c r="BO17" i="1"/>
  <c r="BN17" i="1"/>
  <c r="BM17" i="1"/>
  <c r="BG17" i="1"/>
  <c r="BF17" i="1"/>
  <c r="BE17" i="1"/>
  <c r="BD17" i="1"/>
  <c r="AV17" i="1"/>
  <c r="AS17" i="1"/>
  <c r="AP17" i="1"/>
  <c r="AJ17" i="1"/>
  <c r="AH17" i="1"/>
  <c r="AE17" i="1"/>
  <c r="AC17" i="1"/>
  <c r="Z17" i="1"/>
  <c r="X17" i="1"/>
  <c r="U17" i="1"/>
  <c r="R17" i="1"/>
  <c r="O17" i="1"/>
  <c r="K17" i="1"/>
  <c r="CW16" i="1"/>
  <c r="CY16" i="1" s="1"/>
  <c r="CR16" i="1"/>
  <c r="CT16" i="1" s="1"/>
  <c r="CN16" i="1"/>
  <c r="CO16" i="1" s="1"/>
  <c r="CJ16" i="1"/>
  <c r="CE16" i="1"/>
  <c r="BP16" i="1"/>
  <c r="BO16" i="1"/>
  <c r="BN16" i="1"/>
  <c r="BM16" i="1"/>
  <c r="BG16" i="1"/>
  <c r="BF16" i="1"/>
  <c r="BE16" i="1"/>
  <c r="BD16" i="1"/>
  <c r="AV16" i="1"/>
  <c r="AS16" i="1"/>
  <c r="AP16" i="1"/>
  <c r="AJ16" i="1"/>
  <c r="AH16" i="1"/>
  <c r="AE16" i="1"/>
  <c r="AC16" i="1"/>
  <c r="Z16" i="1"/>
  <c r="X16" i="1"/>
  <c r="U16" i="1"/>
  <c r="R16" i="1"/>
  <c r="O16" i="1"/>
  <c r="K16" i="1"/>
  <c r="CW14" i="1"/>
  <c r="CY14" i="1" s="1"/>
  <c r="CR14" i="1"/>
  <c r="CT14" i="1" s="1"/>
  <c r="CN14" i="1"/>
  <c r="CO14" i="1" s="1"/>
  <c r="CJ14" i="1"/>
  <c r="CE14" i="1"/>
  <c r="BP14" i="1"/>
  <c r="BO14" i="1"/>
  <c r="BN14" i="1"/>
  <c r="BM14" i="1"/>
  <c r="BG14" i="1"/>
  <c r="BF14" i="1"/>
  <c r="BE14" i="1"/>
  <c r="BD14" i="1"/>
  <c r="AV14" i="1"/>
  <c r="AS14" i="1"/>
  <c r="AP14" i="1"/>
  <c r="AJ14" i="1"/>
  <c r="AH14" i="1"/>
  <c r="AE14" i="1"/>
  <c r="AC14" i="1"/>
  <c r="Z14" i="1"/>
  <c r="X14" i="1"/>
  <c r="U14" i="1"/>
  <c r="R14" i="1"/>
  <c r="O14" i="1"/>
  <c r="K14" i="1"/>
  <c r="CW13" i="1"/>
  <c r="CY13" i="1" s="1"/>
  <c r="CR13" i="1"/>
  <c r="CT13" i="1" s="1"/>
  <c r="CN13" i="1"/>
  <c r="CO13" i="1" s="1"/>
  <c r="CJ13" i="1"/>
  <c r="CE13" i="1"/>
  <c r="BP13" i="1"/>
  <c r="BO13" i="1"/>
  <c r="BN13" i="1"/>
  <c r="BM13" i="1"/>
  <c r="BG13" i="1"/>
  <c r="BF13" i="1"/>
  <c r="BE13" i="1"/>
  <c r="BD13" i="1"/>
  <c r="AV13" i="1"/>
  <c r="AS13" i="1"/>
  <c r="AP13" i="1"/>
  <c r="AJ13" i="1"/>
  <c r="AH13" i="1"/>
  <c r="AE13" i="1"/>
  <c r="AC13" i="1"/>
  <c r="Z13" i="1"/>
  <c r="X13" i="1"/>
  <c r="U13" i="1"/>
  <c r="R13" i="1"/>
  <c r="O13" i="1"/>
  <c r="K13" i="1"/>
  <c r="CW12" i="1"/>
  <c r="CY12" i="1" s="1"/>
  <c r="CR12" i="1"/>
  <c r="CT12" i="1" s="1"/>
  <c r="CN12" i="1"/>
  <c r="CO12" i="1" s="1"/>
  <c r="CJ12" i="1"/>
  <c r="CE12" i="1"/>
  <c r="BP12" i="1"/>
  <c r="BO12" i="1"/>
  <c r="BN12" i="1"/>
  <c r="BM12" i="1"/>
  <c r="BG12" i="1"/>
  <c r="BF12" i="1"/>
  <c r="BE12" i="1"/>
  <c r="BD12" i="1"/>
  <c r="AV12" i="1"/>
  <c r="AS12" i="1"/>
  <c r="AP12" i="1"/>
  <c r="AJ12" i="1"/>
  <c r="AH12" i="1"/>
  <c r="AE12" i="1"/>
  <c r="AC12" i="1"/>
  <c r="Z12" i="1"/>
  <c r="X12" i="1"/>
  <c r="U12" i="1"/>
  <c r="R12" i="1"/>
  <c r="O12" i="1"/>
  <c r="K12" i="1"/>
  <c r="CW11" i="1"/>
  <c r="CY11" i="1" s="1"/>
  <c r="CR11" i="1"/>
  <c r="CT11" i="1" s="1"/>
  <c r="CN11" i="1"/>
  <c r="CO11" i="1" s="1"/>
  <c r="CJ11" i="1"/>
  <c r="CE11" i="1"/>
  <c r="BP11" i="1"/>
  <c r="BO11" i="1"/>
  <c r="BN11" i="1"/>
  <c r="BM11" i="1"/>
  <c r="BG11" i="1"/>
  <c r="BF11" i="1"/>
  <c r="BE11" i="1"/>
  <c r="BD11" i="1"/>
  <c r="AV11" i="1"/>
  <c r="AS11" i="1"/>
  <c r="AP11" i="1"/>
  <c r="AJ11" i="1"/>
  <c r="AH11" i="1"/>
  <c r="AE11" i="1"/>
  <c r="AC11" i="1"/>
  <c r="Z11" i="1"/>
  <c r="X11" i="1"/>
  <c r="U11" i="1"/>
  <c r="R11" i="1"/>
  <c r="O11" i="1"/>
  <c r="K11" i="1"/>
  <c r="CW10" i="1"/>
  <c r="CY10" i="1" s="1"/>
  <c r="CR10" i="1"/>
  <c r="CT10" i="1" s="1"/>
  <c r="CN10" i="1"/>
  <c r="CO10" i="1" s="1"/>
  <c r="CJ10" i="1"/>
  <c r="CE10" i="1"/>
  <c r="BP10" i="1"/>
  <c r="BO10" i="1"/>
  <c r="BN10" i="1"/>
  <c r="BM10" i="1"/>
  <c r="BG10" i="1"/>
  <c r="BF10" i="1"/>
  <c r="BE10" i="1"/>
  <c r="BD10" i="1"/>
  <c r="AV10" i="1"/>
  <c r="AS10" i="1"/>
  <c r="AP10" i="1"/>
  <c r="AJ10" i="1"/>
  <c r="AH10" i="1"/>
  <c r="AE10" i="1"/>
  <c r="AC10" i="1"/>
  <c r="Z10" i="1"/>
  <c r="X10" i="1"/>
  <c r="U10" i="1"/>
  <c r="R10" i="1"/>
  <c r="O10" i="1"/>
  <c r="K10" i="1"/>
  <c r="CW9" i="1"/>
  <c r="CY9" i="1" s="1"/>
  <c r="CR9" i="1"/>
  <c r="CT9" i="1" s="1"/>
  <c r="CN9" i="1"/>
  <c r="CO9" i="1" s="1"/>
  <c r="CJ9" i="1"/>
  <c r="CE9" i="1"/>
  <c r="BP9" i="1"/>
  <c r="BO9" i="1"/>
  <c r="BN9" i="1"/>
  <c r="BM9" i="1"/>
  <c r="BG9" i="1"/>
  <c r="BF9" i="1"/>
  <c r="BE9" i="1"/>
  <c r="BD9" i="1"/>
  <c r="AV9" i="1"/>
  <c r="AS9" i="1"/>
  <c r="AP9" i="1"/>
  <c r="AJ9" i="1"/>
  <c r="AH9" i="1"/>
  <c r="AE9" i="1"/>
  <c r="AC9" i="1"/>
  <c r="Z9" i="1"/>
  <c r="X9" i="1"/>
  <c r="U9" i="1"/>
  <c r="R9" i="1"/>
  <c r="O9" i="1"/>
  <c r="K9" i="1"/>
  <c r="CW8" i="1"/>
  <c r="CY8" i="1" s="1"/>
  <c r="CR8" i="1"/>
  <c r="CT8" i="1" s="1"/>
  <c r="CN8" i="1"/>
  <c r="CO8" i="1" s="1"/>
  <c r="CJ8" i="1"/>
  <c r="CE8" i="1"/>
  <c r="BP8" i="1"/>
  <c r="BO8" i="1"/>
  <c r="BN8" i="1"/>
  <c r="BM8" i="1"/>
  <c r="BG8" i="1"/>
  <c r="BF8" i="1"/>
  <c r="BE8" i="1"/>
  <c r="BD8" i="1"/>
  <c r="AV8" i="1"/>
  <c r="AS8" i="1"/>
  <c r="AP8" i="1"/>
  <c r="AJ8" i="1"/>
  <c r="AH8" i="1"/>
  <c r="AE8" i="1"/>
  <c r="AC8" i="1"/>
  <c r="Z8" i="1"/>
  <c r="X8" i="1"/>
  <c r="U8" i="1"/>
  <c r="R8" i="1"/>
  <c r="O8" i="1"/>
  <c r="K8" i="1"/>
  <c r="CW7" i="1"/>
  <c r="CY7" i="1" s="1"/>
  <c r="CR7" i="1"/>
  <c r="CT7" i="1" s="1"/>
  <c r="CN7" i="1"/>
  <c r="CO7" i="1" s="1"/>
  <c r="CJ7" i="1"/>
  <c r="CE7" i="1"/>
  <c r="BP7" i="1"/>
  <c r="BO7" i="1"/>
  <c r="BN7" i="1"/>
  <c r="BM7" i="1"/>
  <c r="BG7" i="1"/>
  <c r="BF7" i="1"/>
  <c r="BE7" i="1"/>
  <c r="BD7" i="1"/>
  <c r="AV7" i="1"/>
  <c r="AS7" i="1"/>
  <c r="AP7" i="1"/>
  <c r="AJ7" i="1"/>
  <c r="AH7" i="1"/>
  <c r="AE7" i="1"/>
  <c r="AC7" i="1"/>
  <c r="Z7" i="1"/>
  <c r="X7" i="1"/>
  <c r="U7" i="1"/>
  <c r="R7" i="1"/>
  <c r="O7" i="1"/>
  <c r="K7" i="1"/>
  <c r="CW6" i="1"/>
  <c r="CY6" i="1" s="1"/>
  <c r="CR6" i="1"/>
  <c r="CT6" i="1" s="1"/>
  <c r="CN6" i="1"/>
  <c r="CO6" i="1" s="1"/>
  <c r="CJ6" i="1"/>
  <c r="CE6" i="1"/>
  <c r="BP6" i="1"/>
  <c r="BO6" i="1"/>
  <c r="BN6" i="1"/>
  <c r="BM6" i="1"/>
  <c r="BG6" i="1"/>
  <c r="BF6" i="1"/>
  <c r="BE6" i="1"/>
  <c r="BD6" i="1"/>
  <c r="AV6" i="1"/>
  <c r="AS6" i="1"/>
  <c r="AP6" i="1"/>
  <c r="AJ6" i="1"/>
  <c r="AH6" i="1"/>
  <c r="AE6" i="1"/>
  <c r="AC6" i="1"/>
  <c r="Z6" i="1"/>
  <c r="X6" i="1"/>
  <c r="U6" i="1"/>
  <c r="R6" i="1"/>
  <c r="O6" i="1"/>
  <c r="K6" i="1"/>
  <c r="CW5" i="1"/>
  <c r="CY5" i="1" s="1"/>
  <c r="CR5" i="1"/>
  <c r="CT5" i="1" s="1"/>
  <c r="CN5" i="1"/>
  <c r="CO5" i="1" s="1"/>
  <c r="CJ5" i="1"/>
  <c r="CE5" i="1"/>
  <c r="BP5" i="1"/>
  <c r="BO5" i="1"/>
  <c r="BN5" i="1"/>
  <c r="BM5" i="1"/>
  <c r="BG5" i="1"/>
  <c r="BF5" i="1"/>
  <c r="BE5" i="1"/>
  <c r="BD5" i="1"/>
  <c r="AV5" i="1"/>
  <c r="AS5" i="1"/>
  <c r="AP5" i="1"/>
  <c r="AJ5" i="1"/>
  <c r="AH5" i="1"/>
  <c r="AE5" i="1"/>
  <c r="AC5" i="1"/>
  <c r="Z5" i="1"/>
  <c r="X5" i="1"/>
  <c r="U5" i="1"/>
  <c r="R5" i="1"/>
  <c r="O5" i="1"/>
  <c r="K5" i="1"/>
  <c r="CW3" i="1"/>
  <c r="CY3" i="1" s="1"/>
  <c r="CR3" i="1"/>
  <c r="CT3" i="1" s="1"/>
  <c r="CN3" i="1"/>
  <c r="CO3" i="1" s="1"/>
  <c r="CJ3" i="1"/>
  <c r="CE3" i="1"/>
  <c r="BP3" i="1"/>
  <c r="BO3" i="1"/>
  <c r="BN3" i="1"/>
  <c r="BM3" i="1"/>
  <c r="BG3" i="1"/>
  <c r="BF3" i="1"/>
  <c r="BE3" i="1"/>
  <c r="BD3" i="1"/>
  <c r="AV3" i="1"/>
  <c r="AS3" i="1"/>
  <c r="AP3" i="1"/>
  <c r="AJ3" i="1"/>
  <c r="AH3" i="1"/>
  <c r="AE3" i="1"/>
  <c r="AC3" i="1"/>
  <c r="Z3" i="1"/>
  <c r="X3" i="1"/>
  <c r="U3" i="1"/>
  <c r="R3" i="1"/>
  <c r="O3" i="1"/>
  <c r="K3" i="1"/>
  <c r="CW2" i="1"/>
  <c r="CY2" i="1" s="1"/>
  <c r="CR2" i="1"/>
  <c r="CT2" i="1" s="1"/>
  <c r="CN2" i="1"/>
  <c r="CO2" i="1" s="1"/>
  <c r="CJ2" i="1"/>
  <c r="CE2" i="1"/>
  <c r="BP2" i="1"/>
  <c r="BO2" i="1"/>
  <c r="BN2" i="1"/>
  <c r="BM2" i="1"/>
  <c r="BG2" i="1"/>
  <c r="BF2" i="1"/>
  <c r="BE2" i="1"/>
  <c r="BD2" i="1"/>
  <c r="AV2" i="1"/>
  <c r="AS2" i="1"/>
  <c r="AP2" i="1"/>
  <c r="AJ2" i="1"/>
  <c r="AH2" i="1"/>
  <c r="AE2" i="1"/>
  <c r="AC2" i="1"/>
  <c r="Z2" i="1"/>
  <c r="X2" i="1"/>
  <c r="U2" i="1"/>
  <c r="R2" i="1"/>
  <c r="O2" i="1"/>
  <c r="K2" i="1"/>
  <c r="BK66" i="1" l="1"/>
  <c r="BJ66" i="1"/>
  <c r="BH66" i="1"/>
  <c r="BI66" i="1"/>
  <c r="BL66" i="1"/>
  <c r="BN66" i="1" l="1"/>
  <c r="BM66" i="1"/>
  <c r="BP66" i="1"/>
  <c r="BO66" i="1"/>
</calcChain>
</file>

<file path=xl/sharedStrings.xml><?xml version="1.0" encoding="utf-8"?>
<sst xmlns="http://schemas.openxmlformats.org/spreadsheetml/2006/main" count="813" uniqueCount="435">
  <si>
    <t>GranteeName</t>
  </si>
  <si>
    <t>CompletedBy</t>
  </si>
  <si>
    <t>ProgNameFirst</t>
  </si>
  <si>
    <t>ProgNameLast</t>
  </si>
  <si>
    <t>ProgTitle</t>
  </si>
  <si>
    <t>ProgAffil</t>
  </si>
  <si>
    <t>ProgPhone</t>
  </si>
  <si>
    <t>ProgExt</t>
  </si>
  <si>
    <t>ProgEmail</t>
  </si>
  <si>
    <t>ProgContact</t>
  </si>
  <si>
    <t>SameProgCont</t>
  </si>
  <si>
    <t>TechNameFirst</t>
  </si>
  <si>
    <t>TechNameLast</t>
  </si>
  <si>
    <t>TechTitle</t>
  </si>
  <si>
    <t>TechAffil</t>
  </si>
  <si>
    <t>TechExt</t>
  </si>
  <si>
    <t>TechEmail</t>
  </si>
  <si>
    <t>TechContact</t>
  </si>
  <si>
    <t>NoIIS</t>
  </si>
  <si>
    <t>AgeGrp</t>
  </si>
  <si>
    <t>AgeGrpOth</t>
  </si>
  <si>
    <t>VFCTotal</t>
  </si>
  <si>
    <t>VFCEnr</t>
  </si>
  <si>
    <t>NVFCEnr</t>
  </si>
  <si>
    <t>VFCRep</t>
  </si>
  <si>
    <t>NVFCRep</t>
  </si>
  <si>
    <t>VFCRepPct</t>
  </si>
  <si>
    <t>AllProvRepPct</t>
  </si>
  <si>
    <t>NBCensus</t>
  </si>
  <si>
    <t>VitalRec</t>
  </si>
  <si>
    <t>OtherRec</t>
  </si>
  <si>
    <t>TotalRecPct</t>
  </si>
  <si>
    <t>AdoLte18Census</t>
  </si>
  <si>
    <t>AdoLte18EnrNum</t>
  </si>
  <si>
    <t>AdoLte18Pct</t>
  </si>
  <si>
    <t>AllCensus</t>
  </si>
  <si>
    <t>AllEnrNum</t>
  </si>
  <si>
    <t>AllEnrPct</t>
  </si>
  <si>
    <t>Chi4moLt6Census</t>
  </si>
  <si>
    <t>HPChiEnrNum</t>
  </si>
  <si>
    <t>HPChiEnrPct</t>
  </si>
  <si>
    <t>HPChiPartNum</t>
  </si>
  <si>
    <t>HPChiPartPct</t>
  </si>
  <si>
    <t>Ado1117Census</t>
  </si>
  <si>
    <t>HPAdoEnrNum</t>
  </si>
  <si>
    <t>HPAdoEnrPct</t>
  </si>
  <si>
    <t>HPAdoPartNum</t>
  </si>
  <si>
    <t>HPAdoPartPct</t>
  </si>
  <si>
    <t>AdultGte19Census</t>
  </si>
  <si>
    <t>HPAduEnrNum</t>
  </si>
  <si>
    <t>HPAduEnrPct</t>
  </si>
  <si>
    <t>HPAduPartNum</t>
  </si>
  <si>
    <t>HPAduPartPct</t>
  </si>
  <si>
    <t>VaxDlvAdmAssess</t>
  </si>
  <si>
    <t>ResAddressVerif</t>
  </si>
  <si>
    <t>ResAddressUSPS</t>
  </si>
  <si>
    <t>VitalLte30Days</t>
  </si>
  <si>
    <t>OtherLte30Days</t>
  </si>
  <si>
    <t>PctLte30Days</t>
  </si>
  <si>
    <t>Vital31_60Days</t>
  </si>
  <si>
    <t>Other31_60Days</t>
  </si>
  <si>
    <t>Pct31_60Days</t>
  </si>
  <si>
    <t>VitalGt60Days</t>
  </si>
  <si>
    <t>OtherGt60Days</t>
  </si>
  <si>
    <t>Pct60Days</t>
  </si>
  <si>
    <t>VitalTotal</t>
  </si>
  <si>
    <t>OtherTotal</t>
  </si>
  <si>
    <t>Vax0_18Lte1Day</t>
  </si>
  <si>
    <t>Vax0_182_14Days</t>
  </si>
  <si>
    <t>Vax0_1815_30Days</t>
  </si>
  <si>
    <t>Vax0_18Gt30Days</t>
  </si>
  <si>
    <t>Vax0_18Total</t>
  </si>
  <si>
    <t>Vax0_18Lte1DayPct</t>
  </si>
  <si>
    <t>Vax0_182_14DaysPct</t>
  </si>
  <si>
    <t>Vax0_1815_30DaysPct</t>
  </si>
  <si>
    <t>Vax0_18Gt30DaysPct</t>
  </si>
  <si>
    <t>AllLte1Day</t>
  </si>
  <si>
    <t>All2_14Days</t>
  </si>
  <si>
    <t>All15_30Days</t>
  </si>
  <si>
    <t>AllGt30Days</t>
  </si>
  <si>
    <t>AllTotal</t>
  </si>
  <si>
    <t>AllLte1DayPct</t>
  </si>
  <si>
    <t>All2_14DaysPct</t>
  </si>
  <si>
    <t>All15_30DaysPct</t>
  </si>
  <si>
    <t>AllGt30DaysPct</t>
  </si>
  <si>
    <t>PopCovPublishRpt</t>
  </si>
  <si>
    <t>PopCovPublishWeb</t>
  </si>
  <si>
    <t>PopCovPublishWebAddress</t>
  </si>
  <si>
    <t>ProvCvrgAssmtQI</t>
  </si>
  <si>
    <t>IISStaffProvCvrgAssmt</t>
  </si>
  <si>
    <t>NonIISStaffProvCvrgAssmt</t>
  </si>
  <si>
    <t>ProvCvrgUserCrit</t>
  </si>
  <si>
    <t>SptUnderImzPop</t>
  </si>
  <si>
    <t>SptHEDIS</t>
  </si>
  <si>
    <t>SptMedicaQI</t>
  </si>
  <si>
    <t>AssnPAISInactJuris</t>
  </si>
  <si>
    <t>AssnPAISInactProv</t>
  </si>
  <si>
    <t>PtStatusProvField</t>
  </si>
  <si>
    <t>PtStatusProvNum</t>
  </si>
  <si>
    <t>PtStatusProvPct</t>
  </si>
  <si>
    <t>GenActPtRost</t>
  </si>
  <si>
    <t>AssnDeceasedStatus</t>
  </si>
  <si>
    <t>Chi1935Census</t>
  </si>
  <si>
    <t>Chi1935SerAll</t>
  </si>
  <si>
    <t>Chi1935SerAllCov</t>
  </si>
  <si>
    <t>ChiCensus2yo</t>
  </si>
  <si>
    <t>NIS 2yo</t>
  </si>
  <si>
    <t>ChiSerAll2yo</t>
  </si>
  <si>
    <t>ChiSerAllCov2yo</t>
  </si>
  <si>
    <t>IISNIS2yoDiff</t>
  </si>
  <si>
    <t>Ado1317Census</t>
  </si>
  <si>
    <t>Ado1317TdapAll</t>
  </si>
  <si>
    <t>Ado1317TdapAllCov</t>
  </si>
  <si>
    <t>NISAdo</t>
  </si>
  <si>
    <t>IISNISAdoDiff</t>
  </si>
  <si>
    <t>AdultGte18Census</t>
  </si>
  <si>
    <t>AdultGte18FluAll</t>
  </si>
  <si>
    <t>AdultGte18FluAllCov</t>
  </si>
  <si>
    <t>BRFSSAdult</t>
  </si>
  <si>
    <t>IISBRFSSAdultDiff</t>
  </si>
  <si>
    <t>AssessRecManRes</t>
  </si>
  <si>
    <t>AssessRecManTime</t>
  </si>
  <si>
    <t>AssessDupe</t>
  </si>
  <si>
    <t>HL7251SAQRHIE</t>
  </si>
  <si>
    <t>HL7251SAHIE</t>
  </si>
  <si>
    <t>HL7251QRHIE</t>
  </si>
  <si>
    <t>OtherHL7SAQRHIE</t>
  </si>
  <si>
    <t>OtherHL7251SAHIE</t>
  </si>
  <si>
    <t>OtherHL7251QRHIE</t>
  </si>
  <si>
    <t>HIETotal</t>
  </si>
  <si>
    <t>HL7251SAQRNoHIE</t>
  </si>
  <si>
    <t>HL7251SANoHIE</t>
  </si>
  <si>
    <t>HL7251QRNoHIE</t>
  </si>
  <si>
    <t>OtherHL7SAQRNoHIE</t>
  </si>
  <si>
    <t>OtherHL7251SANoHIE</t>
  </si>
  <si>
    <t>OtherHL7251QRNoHIE</t>
  </si>
  <si>
    <t>NoHIETotal</t>
  </si>
  <si>
    <t>HL7251SAQRTotal</t>
  </si>
  <si>
    <t>HL7251SATotal</t>
  </si>
  <si>
    <t>HL7251QRTotal</t>
  </si>
  <si>
    <t>OtherHL7SAQRTotal</t>
  </si>
  <si>
    <t>OtherHL7251SATotal</t>
  </si>
  <si>
    <t>OtherHL7251QRTotal</t>
  </si>
  <si>
    <t>RegIntSAQR</t>
  </si>
  <si>
    <t>RegIntSA</t>
  </si>
  <si>
    <t>RegIntQR</t>
  </si>
  <si>
    <t>CurrentTestSAQR</t>
  </si>
  <si>
    <t>CurrentTestSA</t>
  </si>
  <si>
    <t>CurrentTestQR</t>
  </si>
  <si>
    <t>SAQRTotal</t>
  </si>
  <si>
    <t>SATotal</t>
  </si>
  <si>
    <t>QRTotal</t>
  </si>
  <si>
    <t>Alabama</t>
  </si>
  <si>
    <t>NULL</t>
  </si>
  <si>
    <t>Alaska</t>
  </si>
  <si>
    <t>Alaska COVID19 Data Hubhttps://alaska-coronavirus-vaccine-outreach-alaska-dhss.hub.arcgis.com/</t>
  </si>
  <si>
    <t>Arizona</t>
  </si>
  <si>
    <t>https://www.azdhs.gov/covid19/data/index.phpvaccine-admin</t>
  </si>
  <si>
    <t>Arkansas</t>
  </si>
  <si>
    <t xml:space="preserve">https://experience.arcgis.com/experience/633006d0782b4544bd5113a314f6268a/  </t>
  </si>
  <si>
    <t>California</t>
  </si>
  <si>
    <t>Tracking COVID-19 in California - Coronavirus COVID-19 Response:  https://covid19.ca.gov/state-dashboard/</t>
  </si>
  <si>
    <t>Chicago</t>
  </si>
  <si>
    <t>https://www.chicago.gov/city/en/sites/covid-19/home/covid-dashboard.html</t>
  </si>
  <si>
    <t>Colorado</t>
  </si>
  <si>
    <t>https://cdphe.colorado.gov/immunization-rates-reports-and-data https://covid19.colorado.gov/vaccine-data-dashboardhttps://covid19.colorado.gov/colorado-public-school-covid-vaccination-rates</t>
  </si>
  <si>
    <t>Connecticut</t>
  </si>
  <si>
    <t>https://portal.ct.gov/DPH/Immunizations/School-Survey https://data.ct.gov/stories/s/CoVP-COVID-Vaccine-Distribution-Data/bhcd-4mnv/</t>
  </si>
  <si>
    <t>Delaware</t>
  </si>
  <si>
    <t>https://myhealthycommunity.dhss.delaware.gov/home?msclkid=37a7d891a94611ecb6f12c63a55e61ac</t>
  </si>
  <si>
    <t>District of Columbia</t>
  </si>
  <si>
    <t>Florida</t>
  </si>
  <si>
    <t>https://www.floridahealth.gov/statistics-and-data/immunization-coverage-surveys-reports/state-surveys.html</t>
  </si>
  <si>
    <t>Georgia</t>
  </si>
  <si>
    <t>https://experience.arcgis.com/experience/3d8eea39f5c1443db1743a4cb8948a9c</t>
  </si>
  <si>
    <t>Hawaii</t>
  </si>
  <si>
    <t>Houston</t>
  </si>
  <si>
    <t>https://immtrac.dshs.texas.gov/TXPRD/portalInfoManager.do</t>
  </si>
  <si>
    <t>Idaho</t>
  </si>
  <si>
    <t>https://public.tableau.com/app/profile/idaho.division.of.public.health/viz/COVID-19VaccineDataDashboard/LandingPage</t>
  </si>
  <si>
    <t>Illinois</t>
  </si>
  <si>
    <t>Indiana</t>
  </si>
  <si>
    <t>Iowa</t>
  </si>
  <si>
    <t>https://tracking.idph.iowa.gov/Health/Immunization</t>
  </si>
  <si>
    <t>Kansas</t>
  </si>
  <si>
    <t>Kentucky</t>
  </si>
  <si>
    <t>https://chfs.ky.gov/agencies/dph/dehp/Pages/immunization.aspx</t>
  </si>
  <si>
    <t>Louisiana</t>
  </si>
  <si>
    <t>https://ldh.la.gov/subhome/61</t>
  </si>
  <si>
    <t>Maine</t>
  </si>
  <si>
    <t>https://www.maine.gov/covid19/vaccines/dashboard</t>
  </si>
  <si>
    <t>Maryland</t>
  </si>
  <si>
    <t>Covid aggregate data published on MDH dashboard: https://coronavirus.maryland.gov/Vaccine</t>
  </si>
  <si>
    <t>Massachusetts</t>
  </si>
  <si>
    <t>https://www.mass.gov/info-details/massachusetts-covid-19-vaccination-data-and-updates</t>
  </si>
  <si>
    <t>Michigan</t>
  </si>
  <si>
    <t>COVID vaccination: https://www.michigan.gov/coronavirus/0,9753,7-406-98178_103214-547150--,00.htmlFlu vaccination: https://www.michigan.gov/flu/0,6720,7-321-101697---,00.htmlrecommended vaccinations by county: https://www.michigan.gov/mdhhs/0,5885,7-339-73971_4911_4914_68361-321114--,00.htmlschool-required vaccinations and waivers: https://www.michigan.gov/mdhhs/0,5885,7-339-73971_4911_4914_68361-335711--,00.html</t>
  </si>
  <si>
    <t>Minnesota</t>
  </si>
  <si>
    <t>https://data.web.health.state.mn.us/immunization</t>
  </si>
  <si>
    <t>Mississippi</t>
  </si>
  <si>
    <t>https://www.msdh.ms.gov/</t>
  </si>
  <si>
    <t>Missouri</t>
  </si>
  <si>
    <t>Montana</t>
  </si>
  <si>
    <t>https://dphhs.mt.gov/publichealth/immunization/qualityimprovement/index</t>
  </si>
  <si>
    <t>Nebraska</t>
  </si>
  <si>
    <t>The website with the State dashboard coverage assessments  is not active anymore, unfortunately.</t>
  </si>
  <si>
    <t>Nevada</t>
  </si>
  <si>
    <t>https://nvhealthresponse.nv.gov/</t>
  </si>
  <si>
    <t>New Hampshire</t>
  </si>
  <si>
    <t>NH DHHS used the data from NHIIS to create the COVID-19 vaccination dashboard for population based coverage assessment.</t>
  </si>
  <si>
    <t>New Jersey</t>
  </si>
  <si>
    <t>New Mexico</t>
  </si>
  <si>
    <t>https://www.nmhealth.org/about/phd/idb/imp/siis/data/</t>
  </si>
  <si>
    <t>New York City</t>
  </si>
  <si>
    <t>https://www1.nyc.gov/site/doh/covid/covid-19-data-vaccines.page</t>
  </si>
  <si>
    <t>New York State</t>
  </si>
  <si>
    <t>https://www.health.ny.gov/prevention/prevention_agenda/2019-2024/</t>
  </si>
  <si>
    <t>North Carolina</t>
  </si>
  <si>
    <t>North Dakota</t>
  </si>
  <si>
    <t>https://www.health.nd.gov/immunize/coverage-rates</t>
  </si>
  <si>
    <t>Ohio</t>
  </si>
  <si>
    <t>https://coronavirus.ohio.gov/dashboards/covid-19-vaccine/covid-19-vaccination-dashboard</t>
  </si>
  <si>
    <t>Oklahoma</t>
  </si>
  <si>
    <t>Oregon</t>
  </si>
  <si>
    <t>https://www.oregon.gov/oha/ph/preventionwellness/vaccinesimmunization/pages/research.aspx</t>
  </si>
  <si>
    <t>Pennsylvania</t>
  </si>
  <si>
    <t>https://www.health.pa.gov/topics/disease/coronavirus/Pages/Cases.aspx</t>
  </si>
  <si>
    <t>Philadelphia</t>
  </si>
  <si>
    <t>https://www.phila.gov/programs/coronavirus-disease-2019-covid-19/data/vaccine/</t>
  </si>
  <si>
    <t>Rhode Island</t>
  </si>
  <si>
    <t xml:space="preserve">https://app.powerbigov.us/view?r=eyJrIjoiZDFhYWQzNDAtZTI0NS00Y2I4LWFhMWItNTFkZGQ2NGJkZTNlIiwidCI6IjUyY2E2YTU0LTQ0NjUtNDYzNS1iZmYzLTY1ZDBhODQxMjI4OCJ9pageName=ReportSection2947f38920d8e383e597 </t>
  </si>
  <si>
    <t>San Antonio</t>
  </si>
  <si>
    <t>South Carolina</t>
  </si>
  <si>
    <t>South Dakota</t>
  </si>
  <si>
    <t>Tennessee</t>
  </si>
  <si>
    <t>Texas</t>
  </si>
  <si>
    <t>Utah</t>
  </si>
  <si>
    <t>https://immunize.utah.gov/wp-content/uploads/2021/12/2021-Immunization-Coverage-Report_FINAL_Dec2021.pdf</t>
  </si>
  <si>
    <t>Vermont</t>
  </si>
  <si>
    <t>https://www.healthvermont.gov/sites/default/files/documents/pdf/IMR-Vaccination-Coverage-2020-Annual-Report.pdf</t>
  </si>
  <si>
    <t>Virginia</t>
  </si>
  <si>
    <t>Washington</t>
  </si>
  <si>
    <t>https://doh.wa.gov/emergencies/covid-19/data-dashboard</t>
  </si>
  <si>
    <t>West Virginia</t>
  </si>
  <si>
    <t xml:space="preserve">We collect mostly birth thru 18 but have adult data from pharmacies, hospitals and some other entities.  </t>
  </si>
  <si>
    <t>Wisconsin</t>
  </si>
  <si>
    <t>https://www.dhs.wisconsin.gov/immunization/data.htm</t>
  </si>
  <si>
    <t>Wyoming</t>
  </si>
  <si>
    <t>health.wyo.gov/publichealth/immunization/immunization-data</t>
  </si>
  <si>
    <t>American Samoa</t>
  </si>
  <si>
    <t>Guam</t>
  </si>
  <si>
    <t>Marshall Islands</t>
  </si>
  <si>
    <t>Micronesia</t>
  </si>
  <si>
    <t>https://hsa.gov.fm/covid-19/</t>
  </si>
  <si>
    <t>N. Mariana Islands</t>
  </si>
  <si>
    <t>Palau</t>
  </si>
  <si>
    <t>Puerto Rico</t>
  </si>
  <si>
    <t>https://prcp1web.stchealthops.com/iweb/</t>
  </si>
  <si>
    <t>Virgin Islands</t>
  </si>
  <si>
    <t>Question</t>
  </si>
  <si>
    <t>Variable</t>
  </si>
  <si>
    <t>Variable Value</t>
  </si>
  <si>
    <t>1. Awardee</t>
  </si>
  <si>
    <t>2. Name of person(s) submitting this report</t>
  </si>
  <si>
    <t xml:space="preserve">3a. First Name: </t>
  </si>
  <si>
    <t xml:space="preserve">3b. Last Name: </t>
  </si>
  <si>
    <t xml:space="preserve">3c. Title: </t>
  </si>
  <si>
    <t>3d. Affiliation:</t>
  </si>
  <si>
    <t xml:space="preserve">3e. Phone: </t>
  </si>
  <si>
    <t xml:space="preserve">3f. Ext: </t>
  </si>
  <si>
    <t>3g. Email:</t>
  </si>
  <si>
    <t>3h: Check if contact person for questions about this report</t>
  </si>
  <si>
    <t>0 = Not Selected
1 = Yes</t>
  </si>
  <si>
    <t xml:space="preserve">4. Check if same as programmatic contact </t>
  </si>
  <si>
    <t xml:space="preserve">4a. First Name: </t>
  </si>
  <si>
    <t xml:space="preserve">4b. Last Name: </t>
  </si>
  <si>
    <t xml:space="preserve">4c. Title: </t>
  </si>
  <si>
    <t>4d. Affiliation:</t>
  </si>
  <si>
    <t xml:space="preserve">4e. Phone: </t>
  </si>
  <si>
    <t>TechPhon</t>
  </si>
  <si>
    <t xml:space="preserve">4f. Ext: </t>
  </si>
  <si>
    <t>4g. Email:</t>
  </si>
  <si>
    <t>4h: Check if contact person for questions about this report</t>
  </si>
  <si>
    <t xml:space="preserve">5. There is no IIS in production in this state/city/territory. </t>
  </si>
  <si>
    <t>6 Which age groups are included in your IIS? Select one: 
a. Birth through 18 years of age
b. All ages, including adults
c.. Other (specify)______________</t>
  </si>
  <si>
    <t>c.i (Other text box)</t>
  </si>
  <si>
    <t>7a. Number of provider sites in your jurisdiction as of December 31, 2021 (VFC Sites)</t>
  </si>
  <si>
    <t>8a. Number of provider sites in your jurisdiction enrolled in your IIS as of December 31, 2021 (VFC Sites)</t>
  </si>
  <si>
    <t>8b. Number of provider sites in your jurisdiction enrolled in your IIS as of December 31, 2021 (Non-VFC Sites)</t>
  </si>
  <si>
    <t>9a. Number of enrolled provider sites reporting data to your IIS at least once from July 1, 2021–December 31, 2021 (VFC Sites)</t>
  </si>
  <si>
    <t>9b. Number of enrolled public provider sites reporting data to your IIS at least once from July 1, 2021–December 31, 2021 (Non-VFC Sites)</t>
  </si>
  <si>
    <t>9c. Percentage of VFC provider sites that reported data to your IIS at least once from July 1, 2021 – December 31, 2021 (Q.9a/Q.7a)</t>
  </si>
  <si>
    <t>9d. Percentage of all VFC provider sites and enrolled non-VFC provider sites who reported data to your IIS at least once from July 1, 2021 – December 31, 2021 (Q.9a+Q.9b/Q.7a+Q.8b)</t>
  </si>
  <si>
    <t>10. Number of children in the jurisdiction born from January 1 through December 31, 2021 (2020 Census data)</t>
  </si>
  <si>
    <t>11. Number of patient records created in your IIS from Vital Records for children born from January 1 through December 31, 2021 who resided in your jurisdiction at the time of query._____________</t>
  </si>
  <si>
    <t>12. Number of patient records created in your IIS from sources other than Vital Records for children born from January 1 through December 31, 2021 who resided in your jurisdiction at the time of query. _______________</t>
  </si>
  <si>
    <t>12a. Percentage of children in your IIS born from January 1 through December 31, 2021 with records created in your IIS from all sources (Q.11+Q.12/Q.10)</t>
  </si>
  <si>
    <t xml:space="preserve">13. Number of individuals aged 0 years through 18 years in the jurisdiction at the time of query (2020 Census Data) </t>
  </si>
  <si>
    <t>14. Number of individuals aged 0 years through 18 years (born from January 1, 2003 through December 31, 2021) in both your jurisdiction AND your IIS. __________</t>
  </si>
  <si>
    <t>14a. 0–18 years enrollment: Percentage of individuals aged 0 years through 18 years in both your jurisdiction AND your IIS (Q.14/Q.13)</t>
  </si>
  <si>
    <t xml:space="preserve">15. Number of individuals of all ages in the jurisdiction at the time of query (2020 Census Data) </t>
  </si>
  <si>
    <t>16. Number of individuals of all ages (born on or before December 31, 2021) in both your jurisdiction AND your IIS. __________</t>
  </si>
  <si>
    <t>16a. Lifespan enrollment: Percentage of individuals of all ages in both your jurisdiction AND your IIS (Q.16/Q.15)</t>
  </si>
  <si>
    <t xml:space="preserve">17. Number of children aged 4 months through 5 years in the jurisdiction at the time of query (2020 Census data) </t>
  </si>
  <si>
    <t>18. Number of children aged 4 months through 5 years (born from January 1, 2016 through Aug 31, 2021) in both your jurisdiction AND IIS at the time of query__________</t>
  </si>
  <si>
    <t>18a. Child enrollment: Percentage of children aged 4 months through 5 years in both your jurisdiction AND IIS at the time of query (Q.18/Q.17)</t>
  </si>
  <si>
    <t xml:space="preserve">19. Number of children in Q.18 (children born from January 1, 2016 through Aug 31, 2021 in both your jurisdiction AND IIS at the time of query) who have 2 or more vaccine doses recorded in your IIS  (Healthy People 2020 objective) </t>
  </si>
  <si>
    <t>19a. Child participation: Percentage of children aged 4 months through 5 years in both your jurisdiction AND IIS at the time of query who have 2 or more vaccine doses recorded in your IIS (Q.19/Q.17)</t>
  </si>
  <si>
    <t xml:space="preserve">20. Number of adolescents aged 11 through 17 years in your jurisdiction at the time of query (2020 Census)   </t>
  </si>
  <si>
    <t>21. Number of adolescents aged 11 through 17 years (born from January 1, 2004 through December 31, 2010) in both your jurisdiction AND IIS at the time of query.  ______________</t>
  </si>
  <si>
    <t>21a. Adolescent enrollment: Percentage of adolescents aged 11 through 17 years in both your jurisdiction AND IIS at the time of query (Q.21/Q.20)</t>
  </si>
  <si>
    <t>22. Number of adolescents in Q.21 (adolescents born from January 1, 2004 through December 31, 2010 in both your jurisdiction AND IIS at the time of query) who have 2 or more adolescent vaccine doses administered from age 9 through 17 years recorded in your IIS? (Healthy People 2020 objective).  ______________</t>
  </si>
  <si>
    <t>22a. Adolescent participation: Percentage of adolescents aged 11 through 17 years in both your jurisdiction AND IIS at the time of query who have 2 or more adolescent vaccine doses recorded in your IIS (Q.22/Q.20)</t>
  </si>
  <si>
    <t xml:space="preserve">23. Number of adults aged 19 years and older in your jurisdiction at the time of query (2020 Census data) </t>
  </si>
  <si>
    <t>24. Number of adults aged 19 years and older (born on or before December 31, 2002) in both your jurisdiction AND IIS at the time of query. ___________</t>
  </si>
  <si>
    <t>24a. Adult enrollment: Percentage of adults aged 19 years and older in both your jurisdiction AND IIS at the time of query (Q.24/Q.23)</t>
  </si>
  <si>
    <t>25. Number of adults in Q.24 (born on or before December 31, 2002 in both your jurisdiction AND IIS at the time of query) who have 1 or more adult vaccine dose(s) administered at 19 years and older recorded in your IIS._____________</t>
  </si>
  <si>
    <t>25a. Adult participation: percentage of adults aged 19 years and older in both your jurisdiction AND IIS at the time of query who have 1 or more adult vaccine dose(s) recorded in your IIS (Q.25/Q.23) </t>
  </si>
  <si>
    <t xml:space="preserve">26. Within the last six months of 2021, did your IIS assesses the number of publicly-funded vaccines delivered AND the number of publicly-funded vaccines administered in your IIS using IIS vaccine inventory functionality?	</t>
  </si>
  <si>
    <t>0 = No, 1 = Yes</t>
  </si>
  <si>
    <t>27. In 2021, were residential addresses verified to ensure a patient currently resided at the address listed in the patient record?</t>
  </si>
  <si>
    <t>28. In 2021, were residential addresses standardized and validated as USPS addresses?</t>
  </si>
  <si>
    <t>29. For children born January 1 through December 31, 2021 in your IIS’s jurisdiction, what number had a demographic record established in your IIS within the following days after birth:</t>
  </si>
  <si>
    <t>29a. Number of children with record established from vital records within 30 Days</t>
  </si>
  <si>
    <t>29b. Number of children with records established from record sources other than Vital Records within 30 Days</t>
  </si>
  <si>
    <t>29c. Percentage of all children with records established within 30 Days</t>
  </si>
  <si>
    <t>29d. Number of children with records established from Vital Records within 31 through 60 Days</t>
  </si>
  <si>
    <t>29e. Number of children with records established from record sources other than Vital Records within 31 through 60 Days</t>
  </si>
  <si>
    <t>29f. Percentage of all children with records established within 31 through 60 Days</t>
  </si>
  <si>
    <t>29g. Number of children with records established from Vital Records in greater than 60 days</t>
  </si>
  <si>
    <t>29h. Number of children with records established from record sources other than Vital Records in greater than 60 days</t>
  </si>
  <si>
    <t>29i. Percentage of all children with records established in greater than 60 days</t>
  </si>
  <si>
    <t>29j. Total number of children with records established from Vital Records in 2021</t>
  </si>
  <si>
    <t>29k. Total number of children with records established from record sources other than Vital Records in 2021</t>
  </si>
  <si>
    <t>30. For vaccinations administered in CY2021 to all persons 0 - 18 years in your IIS, list the number of vaccine doses posted to production to your IIS within the following time frames:</t>
  </si>
  <si>
    <t>30a. Number of vaccine doses administered (i.e. non-historical) during CY2021 to persons aged 0 through 18 years as of the date of vaccination that are processed within 1 day</t>
  </si>
  <si>
    <t>30b. Number of vaccine doses administered (i.e. non-historical) during CY2021 to persons aged 0 through 18 years as of the date of vaccination that are processed within 2 through 14 days</t>
  </si>
  <si>
    <t>30c. Number of vaccine doses administered (i.e. non-historical) during CY2021 to persons aged 0 through 18 years as of the date of vaccination that are processed within 15 through 30 days</t>
  </si>
  <si>
    <t>30d. Number of vaccine doses administered (i.e. non-historical) during CY2021 to persons aged 0 through 18 years as of the date of vaccination that are processed in greater than 30 days</t>
  </si>
  <si>
    <t xml:space="preserve">30e. Total number of vaccine doses administered (i.e. non-historical) during CY2021 to persons aged 0 through 18 years as of the date of vaccination </t>
  </si>
  <si>
    <t>30f. Percentage of vaccine doses administered (i.e. non-historical) during CY2021 to persons aged 0 through 18 years as of the date of vaccination  that are processed within 1 day</t>
  </si>
  <si>
    <t>30g. Percentage of vaccine doses administered (i.e. non-historical) during CY2021 to persons aged 0 through 18 years as of the date of vaccination  that are processed within 2 through 14 days</t>
  </si>
  <si>
    <t>30h. Percentage of vaccine doses administered (i.e. non-historical) during CY2021 to persons aged 0 through 18 years as of the date of vaccination  that are processed within 15 through 30 days</t>
  </si>
  <si>
    <t>30i. Percentage of vaccine doses administered (i.e. non-historical) during CY2021 to persons aged 0 through 18 years as of the date of vaccination  that are processed in greater than 30 days</t>
  </si>
  <si>
    <t>30j. Number of vaccine doses administered (i.e. non-historical) during CY2021 to persons of all ages (lifespan) as of the date of vaccination that are processed within 1 day</t>
  </si>
  <si>
    <t>30k. Number of vaccine doses administered (i.e. non-historical) during CY2021 to persons of all ages (lifespan) as of the date of vaccination that are processed within 2 through 14 days</t>
  </si>
  <si>
    <t>30l. Number of vaccine doses administered (i.e. non-historical) during CY2021 to persons of all ages (lifespan) as of the date of vaccination that are processed within 15 through 30 days</t>
  </si>
  <si>
    <t>30m. Number of vaccine doses administered (i.e. non-historical) during CY2021 to persons of all ages (lifespan) as of the date of vaccination that are processed in greater than 30 days</t>
  </si>
  <si>
    <t xml:space="preserve">30n. Total number of vaccine doses administered (i.e. non-historical) during CY2021 to persons of all ages (lifespan) as of the date of vaccination </t>
  </si>
  <si>
    <t>30o. Percentage of vaccine doses administered (i.e. non-historical) during CY2021 to persons of all ages (lifespan) as of the date of vaccination  that are processed within 1 day</t>
  </si>
  <si>
    <t>30p. Percentage of vaccine doses administered (i.e. non-historical) during CY2021 to persons of all ages (lifespan) as of the date of vaccination  that are processed within 2 through 14 days</t>
  </si>
  <si>
    <t>30q. Percentage of vaccine doses administered (i.e. non-historical) during CY2021 to persons of all ages (lifespan) as of the date of vaccination  that are processed within 15 through 30 days</t>
  </si>
  <si>
    <t>30r. Percentage of vaccine doses administered (i.e. non-historical) during CY2021 to persons of all ages (lifespan) as of the date of vaccination  that are processed in greater than 30 days</t>
  </si>
  <si>
    <t>31. In 2021, were IIS data used to generate population-based  coverage assessments for provider sites by patient age, age group, single vaccine, vaccine series, geographic sub-jurisdiction-level areas, OR other characteristics and published in a report that was shared with providers or other stakeholders within the jurisdiction?</t>
  </si>
  <si>
    <t xml:space="preserve">32. In 2021, were IIS data used to generate population-based coverage assessments by patient age, age group, single vaccine, vaccine series, geographic sub-jurisdiction-level areas, OR other characteristics and published to a public facing website?          </t>
  </si>
  <si>
    <t>32a. If yes, please provide website link:</t>
  </si>
  <si>
    <t>33. In 2021, was your IIS used to generate provider-level coverage assessments that met current published CDC operational and technical guidelines for provider-level quality improvement?</t>
  </si>
  <si>
    <t>34. In 2021, did IIS staff produce IIS-generated provider-level coverage assessments based on user-selected criteria?</t>
  </si>
  <si>
    <t>35. In 2021, did non-IIS immunization program staff (VFC coordinators, IQIP coordinators, etc.) produce IIS-generated provider-level coverage assessments based on user-selected criteria?</t>
  </si>
  <si>
    <t>36. In 2021, could providers produce IIS-generated coverage assessments based on user-selected criteria?</t>
  </si>
  <si>
    <t>37. In 2021, did your IIS generate vaccination coverage assessments for geographic sub-jurisdiction-level areas (e.g. county, ZIP code, region, etc.) to identify under-immunized populations?</t>
  </si>
  <si>
    <t>38. In 2021, could your IIS generate data for health plans to support HEDIS reports based on query parameters (e.g. a patient age group/DOB range, list of specific individuals, geographic area, recipients of specific vaccines, etc.)?</t>
  </si>
  <si>
    <t>39. In 2021, was your IIS used to generate data to support Medicaid and Medicare quality improvement based on user-selected parameters?</t>
  </si>
  <si>
    <t>40. In 2021, did your IIS assign patient status when receiving an inactive flag or notification from an EHR at the jurisdiction level?</t>
  </si>
  <si>
    <t>41. In 2021, did your IIS assign patient status when receiving an inactive flag or notification from an EHR at the provider level?</t>
  </si>
  <si>
    <t>42a. Patient status indicators at the provider site level:  (Field)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
If your IIS cannot assign active status and only assigns inactive or deceased status, do not count the field as present.</t>
  </si>
  <si>
    <t>0 = No Field, 1 = Field</t>
  </si>
  <si>
    <t>42b. Patient status indicators at the provider site level:  (Number)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
If your IIS cannot assign active status and only assigns inactive or deceased status, do not count the field as present.</t>
  </si>
  <si>
    <t>42c. Patient status indicators at the provider site level:  (Percentage)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
If your IIS cannot assign active status and only assigns inactive or deceased status, do not count the field as present.</t>
  </si>
  <si>
    <t xml:space="preserve">43. In 2021, did your IIS generate a roster of active patients for a provider site from your IIS?   </t>
  </si>
  <si>
    <t>44. In 2021, could your IIS assign deceased status to an individual based on information from vital statistics?</t>
  </si>
  <si>
    <t>45. Number of children aged 19 through 35 months in your jurisdiction at the time of query (2020 Census data)</t>
  </si>
  <si>
    <t>46. Number of children born during January 1, 2019 through May 31, 2020 in both your jurisdiction AND IIS at the time of query who have received the complete 4:3:1:3:3:1:4 series?</t>
  </si>
  <si>
    <t>46a. Coverage – percentage of children aged 19 through 35 months in the population who have completed the 4:3:1:3:3:1:4 series (Q.46/Q.45)</t>
  </si>
  <si>
    <t>47. Number of children born in 2018 and 2019. (2020 Census data)</t>
  </si>
  <si>
    <t>48. NIS 4:3:1:3:3:1:4 series coverage percentage for children born in 2016-2017 who have received complete 4:3:1:3:3:1:4 series before they reached 24 months of age. (2020 NIS data)</t>
  </si>
  <si>
    <t>NIS2yo</t>
  </si>
  <si>
    <t>49. Number of children born during January 1, 2018 through December 31, 2019 in both your jurisdiction AND IIS at the time of query who have received the complete 4:3:1:3:3:1:4 series before they reached 24 months of age.</t>
  </si>
  <si>
    <t>49a. Coverage – percentage of children born in 2018-2019 in the population who have completed the 4:3:1:3:3:1:4 series before reaching 24 months of age (Q.49/Q.47)</t>
  </si>
  <si>
    <t>49b. IIS–NIS Point Estimate Difference  – IIS 4:3:1:3:3:1:4 series coverage percentage minus NIS 4:3:1:3:3:1:4 series coverage percentage (Q.49a – Q.48)</t>
  </si>
  <si>
    <t>50. Number of adolescents aged 13 through 17 years in your jurisdiction at the time of query (2020 Census data)</t>
  </si>
  <si>
    <t>51. NIS Tdap/Td coverage percentage for adolescents aged 13 through 17 (2020 NIS data)</t>
  </si>
  <si>
    <t xml:space="preserve">52. Number of adolescents aged 13 through 17 years (born from January 1, 2004 through December 31, 2008) who are in both in your jurisdiction at the time of query AND in your IIS who have at least one dose of Tdap/Td? </t>
  </si>
  <si>
    <t>52a.  Coverage — Percentage of adolescents aged 13 through 17 years in the population who have at least one dose of Tdap/Td. (Q.52/Q.50)</t>
  </si>
  <si>
    <t>52b. IIS-NIS Point Estimate Difference  – IIS Tdap/Td coverage percentage minus NIS Tdap/Td coverage percentage (Q.52a – Q.51)</t>
  </si>
  <si>
    <t>53. Number of adults 18 years or older in your jurisdiction at the time of query (2020 Census data)</t>
  </si>
  <si>
    <t>54. BRFSS influenza coverage percentage for adults 18 years or older (2019 – 2020 BRFSS data)</t>
  </si>
  <si>
    <t xml:space="preserve">55. Number of adults aged 18 years or older (born on or before December 31, 2003) in both your jurisdiction AND IIS at the time of query who have at least one dose of adult influenza vaccine administered during the 2020 – 2021 flu vaccination season (July 1, 2020 – May 31, 2021) at the age of 18 or older? </t>
  </si>
  <si>
    <t>55a. Coverage — Percentage of adults aged 18 years or older who have at least one dose of adult influenza administered during the 2020 – 2021 flu vaccination season (July 1, 2020 – May 31, 2021) (Q.55/Q.53)</t>
  </si>
  <si>
    <t>55b. IIS-BRFSS Point Estimate Difference  – IIS influenza coverage percentage minus BRFSS influenza coverage percentage (Q.55a – Q.54)</t>
  </si>
  <si>
    <t>56. In 2021, did your IIS assess the number of records that require manual resolution after the automated matching process?</t>
  </si>
  <si>
    <t xml:space="preserve">57. In 2021, did your IIS routinely assess the time to perform manual data resolution of records?	</t>
  </si>
  <si>
    <t>58. In 2021, did your IIS routinely assess the percentage of duplicates in the system?</t>
  </si>
  <si>
    <t xml:space="preserve">59. Indicate the TOTAL number of provider sites connected with your IIS in production as of the end of 2020. </t>
  </si>
  <si>
    <t>59a. HL7 2.5.1, release 2.5 - Both Submission/Acknowledgement and Query Response mediated by a Health Information Exchange</t>
  </si>
  <si>
    <t>59b. HL7 2.5.1, release 1.5 - Submission/Acknowledgement only, mediated by a Health Information Exchange</t>
  </si>
  <si>
    <t>59c. HL7 2.5.1, release 1.5 - Query/Response only, mediated by a Health Information Exchange</t>
  </si>
  <si>
    <t>59d. Other than HL7 2.5.1, release 2.5 - Both Submission/Acknowledgement and Query/Response mediated by a Health Information Exchange</t>
  </si>
  <si>
    <t>59e. Other than HL7 2.5.1, release 1.5 - Submission/Acknowledgement only, mediated by a Health Information Exchange</t>
  </si>
  <si>
    <t>59f. Other than HL7 2.5.1, release 1.5 - Query/Response only, mediated by a Health Information Exchange</t>
  </si>
  <si>
    <t>59g. Mediated by a Health Information Exchange total (Q.59a+Q.59b+Q.59c+Q.59d+Q.59e+Q.59f)</t>
  </si>
  <si>
    <t>59h. HL7 2.5.1, release 1.5 - Both Submission/Acknowledgement and Query/Response not mediated by a Health Information Exchange</t>
  </si>
  <si>
    <t>59i. HL7 2.5.1, release 1.5 - Submission/Acknowledgement only not mediated by a Health Information Exchange</t>
  </si>
  <si>
    <t>59j. HL7 2.5.1, release 1.5 - Query/Response only not mediated by a Health Information Exchange</t>
  </si>
  <si>
    <t>59k. Other than HL7 2.5.1, release 1.5 - Both Submission/Acknowledgement and Query/Response not mediated by a Health Information Exchange</t>
  </si>
  <si>
    <t>59l. Other than HL7 2.5.1, release 1.5 - Submission/Acknowledgement only not mediated by a Health Information Exchange</t>
  </si>
  <si>
    <t>59m. Other than HL7 2.5.1, release 1.5 - Query/Response only not mediated by a Health Information Exchange</t>
  </si>
  <si>
    <t>59n. Not mediated by a Health Information Exchange total (Q.59h+Q.59i+Q.59j+Q.59k+Q.59l+Q.59m)</t>
  </si>
  <si>
    <t>59o. HL7 2.5.1, release 1.5 - Both Submission/Acknowledgement and Query/Response total (Q.59a+Q.59h)</t>
  </si>
  <si>
    <t>59p. HL7 2.5.1, release 1.5 - Submission/Acknowledgement only total (Q.59b+Q.59i)</t>
  </si>
  <si>
    <t>59q. HL7 2.5.1, release 1.5 - Query/Response only total (Q.59c+Q.59j)</t>
  </si>
  <si>
    <t>59r. Other than HL7 2.5.1, release 1.5 - Both Submission/Acknowledgement and Query/Response Total (Q.59d+Q.59k)</t>
  </si>
  <si>
    <t>59s. Other than HL7 2.5.1, release 1.5 - Submission/Acknowledgement only total (Q.59e+Q.59l)</t>
  </si>
  <si>
    <t>59t. Other than HL7 2.5.1, release 1.5 - Query/Response only total (Q.59f+Q.59m)</t>
  </si>
  <si>
    <t xml:space="preserve">60. Indicate the TOTAL number of provider sites in each onboarding category as of the end of 2020. </t>
  </si>
  <si>
    <t>60a. Registered intent, and are not testing or in production for both Submission/Acknowledgement and Query Response</t>
  </si>
  <si>
    <t xml:space="preserve">60b. Registered intent, and are not testing or in production for Submission/Acknowledgement only </t>
  </si>
  <si>
    <t>60c. Registered intent, and are not testing or in production for Query/Response only</t>
  </si>
  <si>
    <t>60d. Currently testing, and are not  in production for both Submission/Acknowledgement and Query Response</t>
  </si>
  <si>
    <t xml:space="preserve">60e. Currently testing, and are not  in production for Submission/Acknowledgement only </t>
  </si>
  <si>
    <t>60f. Currently testing, and are not  in production for Query/Response only</t>
  </si>
  <si>
    <t>60g. Both Submission/Acknowledgement and Query/Response total (Q.59a+Q.59d+Q.59h+Q.59k)</t>
  </si>
  <si>
    <t>60h. Submission/Acknowledgement only total  (Q.59b+Q.59e+Q.59i+Q.59l)</t>
  </si>
  <si>
    <t>60i. Query/Response only total (Q.59c+Q.59f+Q.59j+Q.59m)</t>
  </si>
  <si>
    <t>Skip Logic</t>
  </si>
  <si>
    <t>If Yes, autopopulate 4a - 4g with values from 3a - 3g</t>
  </si>
  <si>
    <t>If Yes, block out entire report (Q.6 - Q.60)</t>
  </si>
  <si>
    <t>If Q.6 = a, block out and/or hide Q.23 – 26, 53 - 55</t>
  </si>
  <si>
    <t>If Q.6 = c, text entry required</t>
  </si>
  <si>
    <t>Autocalculated</t>
  </si>
  <si>
    <t>Autopopulated</t>
  </si>
  <si>
    <t>If Q.32 = Yes, then text entry required for Q.32a.</t>
  </si>
  <si>
    <t>If question is NULL (not yet answered), block out number field and percentage fields. If 42a = No, clear and block out 42b and 42c</t>
  </si>
  <si>
    <t>Full range</t>
  </si>
  <si>
    <t>1 = "0–18 yo", 2 = "all ages", 3 =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</si>
</sst>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sz val="11"/>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11">
    <xf numFmtId="0" fontId="0" fillId="0" borderId="0" xfId="0"/>
    <xf numFmtId="0" fontId="0" fillId="0" borderId="0" xfId="1" applyNumberFormat="1" applyFont="1" applyFill="1"/>
    <xf numFmtId="0" fontId="0" fillId="0" borderId="0" xfId="0" applyAlignment="1">
      <alignment vertical="center"/>
    </xf>
    <xf numFmtId="164" fontId="0" fillId="0" borderId="0" xfId="1" applyNumberFormat="1" applyFont="1" applyFill="1"/>
    <xf numFmtId="164" fontId="0" fillId="0" borderId="0" xfId="1" applyNumberFormat="1" applyFont="1"/>
    <xf numFmtId="164" fontId="0" fillId="0" borderId="0" xfId="0" applyNumberFormat="1"/>
    <xf numFmtId="47" fontId="0" fillId="0" borderId="0" xfId="0" applyNumberFormat="1"/>
    <xf numFmtId="0" fontId="0" fillId="2" borderId="0" xfId="0" applyFill="1"/>
    <xf numFmtId="164" fontId="0" fillId="2" borderId="0" xfId="1" applyNumberFormat="1" applyFont="1" applyFill="1"/>
    <xf numFmtId="0" fontId="0" fillId="0" borderId="0" xfId="0" applyAlignment="1">
      <alignment wrapText="1"/>
    </xf>
    <xf numFmtId="0" fontId="2" fillId="3" borderId="0" xfId="0" applyFont="1"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1CE58-F6E7-4A57-A6A0-67D741414A4A}">
  <dimension ref="A1:D158"/>
  <sheetViews>
    <sheetView workbookViewId="0">
      <selection activeCell="B18" sqref="B18"/>
    </sheetView>
  </sheetViews>
  <sheetFormatPr defaultRowHeight="15" x14ac:dyDescent="0.25"/>
  <cols>
    <col min="1" max="1" width="69.42578125" customWidth="1"/>
    <col min="2" max="2" width="23.42578125" customWidth="1"/>
    <col min="3" max="3" width="34.140625" customWidth="1"/>
    <col min="4" max="4" width="58.42578125" customWidth="1"/>
  </cols>
  <sheetData>
    <row r="1" spans="1:4" x14ac:dyDescent="0.25">
      <c r="A1" s="10" t="s">
        <v>259</v>
      </c>
      <c r="B1" s="10" t="s">
        <v>260</v>
      </c>
      <c r="C1" s="10" t="s">
        <v>261</v>
      </c>
      <c r="D1" s="10" t="s">
        <v>424</v>
      </c>
    </row>
    <row r="2" spans="1:4" x14ac:dyDescent="0.25">
      <c r="A2" t="s">
        <v>262</v>
      </c>
      <c r="B2" t="s">
        <v>0</v>
      </c>
    </row>
    <row r="3" spans="1:4" x14ac:dyDescent="0.25">
      <c r="A3" t="s">
        <v>263</v>
      </c>
      <c r="B3" t="s">
        <v>1</v>
      </c>
    </row>
    <row r="4" spans="1:4" x14ac:dyDescent="0.25">
      <c r="A4" t="s">
        <v>264</v>
      </c>
      <c r="B4" t="s">
        <v>2</v>
      </c>
    </row>
    <row r="5" spans="1:4" x14ac:dyDescent="0.25">
      <c r="A5" t="s">
        <v>265</v>
      </c>
      <c r="B5" t="s">
        <v>3</v>
      </c>
    </row>
    <row r="6" spans="1:4" x14ac:dyDescent="0.25">
      <c r="A6" t="s">
        <v>266</v>
      </c>
      <c r="B6" t="s">
        <v>4</v>
      </c>
    </row>
    <row r="7" spans="1:4" x14ac:dyDescent="0.25">
      <c r="A7" t="s">
        <v>267</v>
      </c>
      <c r="B7" t="s">
        <v>5</v>
      </c>
    </row>
    <row r="8" spans="1:4" x14ac:dyDescent="0.25">
      <c r="A8" t="s">
        <v>268</v>
      </c>
      <c r="B8" t="s">
        <v>6</v>
      </c>
    </row>
    <row r="9" spans="1:4" x14ac:dyDescent="0.25">
      <c r="A9" t="s">
        <v>269</v>
      </c>
      <c r="B9" t="s">
        <v>7</v>
      </c>
    </row>
    <row r="10" spans="1:4" x14ac:dyDescent="0.25">
      <c r="A10" t="s">
        <v>270</v>
      </c>
      <c r="B10" t="s">
        <v>8</v>
      </c>
    </row>
    <row r="11" spans="1:4" ht="30" x14ac:dyDescent="0.25">
      <c r="A11" t="s">
        <v>271</v>
      </c>
      <c r="B11" t="s">
        <v>9</v>
      </c>
      <c r="C11" s="9" t="s">
        <v>272</v>
      </c>
    </row>
    <row r="12" spans="1:4" ht="30" x14ac:dyDescent="0.25">
      <c r="A12" t="s">
        <v>273</v>
      </c>
      <c r="B12" t="s">
        <v>10</v>
      </c>
      <c r="C12" s="9" t="s">
        <v>272</v>
      </c>
      <c r="D12" t="s">
        <v>425</v>
      </c>
    </row>
    <row r="13" spans="1:4" x14ac:dyDescent="0.25">
      <c r="A13" t="s">
        <v>274</v>
      </c>
      <c r="B13" t="s">
        <v>11</v>
      </c>
    </row>
    <row r="14" spans="1:4" x14ac:dyDescent="0.25">
      <c r="A14" t="s">
        <v>275</v>
      </c>
      <c r="B14" t="s">
        <v>12</v>
      </c>
    </row>
    <row r="15" spans="1:4" x14ac:dyDescent="0.25">
      <c r="A15" t="s">
        <v>276</v>
      </c>
      <c r="B15" t="s">
        <v>13</v>
      </c>
    </row>
    <row r="16" spans="1:4" x14ac:dyDescent="0.25">
      <c r="A16" t="s">
        <v>277</v>
      </c>
      <c r="B16" t="s">
        <v>14</v>
      </c>
    </row>
    <row r="17" spans="1:4" x14ac:dyDescent="0.25">
      <c r="A17" t="s">
        <v>278</v>
      </c>
      <c r="B17" t="s">
        <v>279</v>
      </c>
    </row>
    <row r="18" spans="1:4" x14ac:dyDescent="0.25">
      <c r="A18" t="s">
        <v>280</v>
      </c>
      <c r="B18" t="s">
        <v>15</v>
      </c>
    </row>
    <row r="19" spans="1:4" x14ac:dyDescent="0.25">
      <c r="A19" t="s">
        <v>281</v>
      </c>
      <c r="B19" t="s">
        <v>16</v>
      </c>
    </row>
    <row r="20" spans="1:4" ht="30" x14ac:dyDescent="0.25">
      <c r="A20" t="s">
        <v>282</v>
      </c>
      <c r="B20" t="s">
        <v>17</v>
      </c>
      <c r="C20" s="9" t="s">
        <v>272</v>
      </c>
    </row>
    <row r="21" spans="1:4" ht="30" x14ac:dyDescent="0.25">
      <c r="A21" t="s">
        <v>283</v>
      </c>
      <c r="B21" t="s">
        <v>18</v>
      </c>
      <c r="C21" s="9" t="s">
        <v>272</v>
      </c>
      <c r="D21" t="s">
        <v>426</v>
      </c>
    </row>
    <row r="22" spans="1:4" x14ac:dyDescent="0.25">
      <c r="A22" t="s">
        <v>284</v>
      </c>
      <c r="B22" t="s">
        <v>19</v>
      </c>
      <c r="C22" t="s">
        <v>434</v>
      </c>
      <c r="D22" t="s">
        <v>427</v>
      </c>
    </row>
    <row r="23" spans="1:4" x14ac:dyDescent="0.25">
      <c r="A23" t="s">
        <v>285</v>
      </c>
      <c r="B23" t="s">
        <v>20</v>
      </c>
      <c r="D23" t="s">
        <v>428</v>
      </c>
    </row>
    <row r="24" spans="1:4" x14ac:dyDescent="0.25">
      <c r="A24" t="s">
        <v>286</v>
      </c>
      <c r="B24" t="s">
        <v>21</v>
      </c>
    </row>
    <row r="25" spans="1:4" x14ac:dyDescent="0.25">
      <c r="A25" t="s">
        <v>287</v>
      </c>
      <c r="B25" t="s">
        <v>22</v>
      </c>
    </row>
    <row r="26" spans="1:4" x14ac:dyDescent="0.25">
      <c r="A26" t="s">
        <v>288</v>
      </c>
      <c r="B26" t="s">
        <v>23</v>
      </c>
    </row>
    <row r="27" spans="1:4" x14ac:dyDescent="0.25">
      <c r="A27" t="s">
        <v>289</v>
      </c>
      <c r="B27" t="s">
        <v>24</v>
      </c>
    </row>
    <row r="28" spans="1:4" x14ac:dyDescent="0.25">
      <c r="A28" t="s">
        <v>290</v>
      </c>
      <c r="B28" t="s">
        <v>25</v>
      </c>
    </row>
    <row r="29" spans="1:4" x14ac:dyDescent="0.25">
      <c r="A29" t="s">
        <v>291</v>
      </c>
      <c r="B29" t="s">
        <v>26</v>
      </c>
      <c r="D29" t="s">
        <v>429</v>
      </c>
    </row>
    <row r="30" spans="1:4" x14ac:dyDescent="0.25">
      <c r="A30" t="s">
        <v>292</v>
      </c>
      <c r="B30" t="s">
        <v>27</v>
      </c>
      <c r="D30" t="s">
        <v>429</v>
      </c>
    </row>
    <row r="31" spans="1:4" x14ac:dyDescent="0.25">
      <c r="A31" t="s">
        <v>293</v>
      </c>
      <c r="B31" t="s">
        <v>28</v>
      </c>
      <c r="D31" t="s">
        <v>430</v>
      </c>
    </row>
    <row r="32" spans="1:4" x14ac:dyDescent="0.25">
      <c r="A32" t="s">
        <v>294</v>
      </c>
      <c r="B32" t="s">
        <v>29</v>
      </c>
    </row>
    <row r="33" spans="1:4" x14ac:dyDescent="0.25">
      <c r="A33" t="s">
        <v>295</v>
      </c>
      <c r="B33" t="s">
        <v>30</v>
      </c>
    </row>
    <row r="34" spans="1:4" x14ac:dyDescent="0.25">
      <c r="A34" t="s">
        <v>296</v>
      </c>
      <c r="B34" t="s">
        <v>31</v>
      </c>
      <c r="D34" t="s">
        <v>429</v>
      </c>
    </row>
    <row r="35" spans="1:4" x14ac:dyDescent="0.25">
      <c r="A35" t="s">
        <v>297</v>
      </c>
      <c r="B35" t="s">
        <v>32</v>
      </c>
      <c r="D35" t="s">
        <v>430</v>
      </c>
    </row>
    <row r="36" spans="1:4" x14ac:dyDescent="0.25">
      <c r="A36" t="s">
        <v>298</v>
      </c>
      <c r="B36" t="s">
        <v>33</v>
      </c>
    </row>
    <row r="37" spans="1:4" x14ac:dyDescent="0.25">
      <c r="A37" t="s">
        <v>299</v>
      </c>
      <c r="B37" t="s">
        <v>34</v>
      </c>
      <c r="D37" t="s">
        <v>429</v>
      </c>
    </row>
    <row r="38" spans="1:4" x14ac:dyDescent="0.25">
      <c r="A38" t="s">
        <v>300</v>
      </c>
      <c r="B38" t="s">
        <v>35</v>
      </c>
      <c r="D38" t="s">
        <v>430</v>
      </c>
    </row>
    <row r="39" spans="1:4" x14ac:dyDescent="0.25">
      <c r="A39" t="s">
        <v>301</v>
      </c>
      <c r="B39" t="s">
        <v>36</v>
      </c>
    </row>
    <row r="40" spans="1:4" x14ac:dyDescent="0.25">
      <c r="A40" t="s">
        <v>302</v>
      </c>
      <c r="B40" t="s">
        <v>37</v>
      </c>
      <c r="D40" t="s">
        <v>429</v>
      </c>
    </row>
    <row r="41" spans="1:4" x14ac:dyDescent="0.25">
      <c r="A41" t="s">
        <v>303</v>
      </c>
      <c r="B41" t="s">
        <v>38</v>
      </c>
      <c r="D41" t="s">
        <v>430</v>
      </c>
    </row>
    <row r="42" spans="1:4" x14ac:dyDescent="0.25">
      <c r="A42" t="s">
        <v>304</v>
      </c>
      <c r="B42" t="s">
        <v>39</v>
      </c>
    </row>
    <row r="43" spans="1:4" x14ac:dyDescent="0.25">
      <c r="A43" t="s">
        <v>305</v>
      </c>
      <c r="B43" t="s">
        <v>40</v>
      </c>
      <c r="D43" t="s">
        <v>429</v>
      </c>
    </row>
    <row r="44" spans="1:4" x14ac:dyDescent="0.25">
      <c r="A44" t="s">
        <v>306</v>
      </c>
      <c r="B44" t="s">
        <v>41</v>
      </c>
    </row>
    <row r="45" spans="1:4" x14ac:dyDescent="0.25">
      <c r="A45" t="s">
        <v>307</v>
      </c>
      <c r="B45" t="s">
        <v>42</v>
      </c>
      <c r="D45" t="s">
        <v>429</v>
      </c>
    </row>
    <row r="46" spans="1:4" x14ac:dyDescent="0.25">
      <c r="A46" t="s">
        <v>308</v>
      </c>
      <c r="B46" t="s">
        <v>43</v>
      </c>
      <c r="D46" t="s">
        <v>430</v>
      </c>
    </row>
    <row r="47" spans="1:4" x14ac:dyDescent="0.25">
      <c r="A47" t="s">
        <v>309</v>
      </c>
      <c r="B47" t="s">
        <v>44</v>
      </c>
    </row>
    <row r="48" spans="1:4" x14ac:dyDescent="0.25">
      <c r="A48" t="s">
        <v>310</v>
      </c>
      <c r="B48" t="s">
        <v>45</v>
      </c>
      <c r="D48" t="s">
        <v>429</v>
      </c>
    </row>
    <row r="49" spans="1:4" x14ac:dyDescent="0.25">
      <c r="A49" t="s">
        <v>311</v>
      </c>
      <c r="B49" t="s">
        <v>46</v>
      </c>
    </row>
    <row r="50" spans="1:4" x14ac:dyDescent="0.25">
      <c r="A50" t="s">
        <v>312</v>
      </c>
      <c r="B50" t="s">
        <v>47</v>
      </c>
      <c r="D50" t="s">
        <v>429</v>
      </c>
    </row>
    <row r="51" spans="1:4" x14ac:dyDescent="0.25">
      <c r="A51" t="s">
        <v>313</v>
      </c>
      <c r="B51" t="s">
        <v>48</v>
      </c>
      <c r="D51" t="s">
        <v>430</v>
      </c>
    </row>
    <row r="52" spans="1:4" x14ac:dyDescent="0.25">
      <c r="A52" t="s">
        <v>314</v>
      </c>
      <c r="B52" t="s">
        <v>49</v>
      </c>
    </row>
    <row r="53" spans="1:4" x14ac:dyDescent="0.25">
      <c r="A53" t="s">
        <v>315</v>
      </c>
      <c r="B53" t="s">
        <v>50</v>
      </c>
      <c r="D53" t="s">
        <v>429</v>
      </c>
    </row>
    <row r="54" spans="1:4" x14ac:dyDescent="0.25">
      <c r="A54" t="s">
        <v>316</v>
      </c>
      <c r="B54" t="s">
        <v>51</v>
      </c>
    </row>
    <row r="55" spans="1:4" x14ac:dyDescent="0.25">
      <c r="A55" t="s">
        <v>317</v>
      </c>
      <c r="B55" t="s">
        <v>52</v>
      </c>
      <c r="D55" t="s">
        <v>429</v>
      </c>
    </row>
    <row r="56" spans="1:4" x14ac:dyDescent="0.25">
      <c r="A56" t="s">
        <v>318</v>
      </c>
      <c r="B56" t="s">
        <v>53</v>
      </c>
      <c r="C56" t="s">
        <v>319</v>
      </c>
    </row>
    <row r="57" spans="1:4" x14ac:dyDescent="0.25">
      <c r="A57" t="s">
        <v>320</v>
      </c>
      <c r="B57" t="s">
        <v>54</v>
      </c>
      <c r="C57" t="s">
        <v>319</v>
      </c>
    </row>
    <row r="58" spans="1:4" x14ac:dyDescent="0.25">
      <c r="A58" t="s">
        <v>321</v>
      </c>
      <c r="B58" t="s">
        <v>55</v>
      </c>
      <c r="C58" t="s">
        <v>319</v>
      </c>
    </row>
    <row r="59" spans="1:4" x14ac:dyDescent="0.25">
      <c r="A59" t="s">
        <v>322</v>
      </c>
    </row>
    <row r="60" spans="1:4" x14ac:dyDescent="0.25">
      <c r="A60" t="s">
        <v>323</v>
      </c>
      <c r="B60" t="s">
        <v>56</v>
      </c>
    </row>
    <row r="61" spans="1:4" x14ac:dyDescent="0.25">
      <c r="A61" t="s">
        <v>324</v>
      </c>
      <c r="B61" t="s">
        <v>57</v>
      </c>
    </row>
    <row r="62" spans="1:4" x14ac:dyDescent="0.25">
      <c r="A62" t="s">
        <v>325</v>
      </c>
      <c r="B62" t="s">
        <v>58</v>
      </c>
      <c r="D62" t="s">
        <v>429</v>
      </c>
    </row>
    <row r="63" spans="1:4" x14ac:dyDescent="0.25">
      <c r="A63" t="s">
        <v>326</v>
      </c>
      <c r="B63" t="s">
        <v>59</v>
      </c>
    </row>
    <row r="64" spans="1:4" x14ac:dyDescent="0.25">
      <c r="A64" t="s">
        <v>327</v>
      </c>
      <c r="B64" t="s">
        <v>60</v>
      </c>
    </row>
    <row r="65" spans="1:4" x14ac:dyDescent="0.25">
      <c r="A65" t="s">
        <v>328</v>
      </c>
      <c r="B65" t="s">
        <v>61</v>
      </c>
      <c r="D65" t="s">
        <v>429</v>
      </c>
    </row>
    <row r="66" spans="1:4" x14ac:dyDescent="0.25">
      <c r="A66" t="s">
        <v>329</v>
      </c>
      <c r="B66" t="s">
        <v>62</v>
      </c>
    </row>
    <row r="67" spans="1:4" x14ac:dyDescent="0.25">
      <c r="A67" t="s">
        <v>330</v>
      </c>
      <c r="B67" t="s">
        <v>63</v>
      </c>
    </row>
    <row r="68" spans="1:4" x14ac:dyDescent="0.25">
      <c r="A68" t="s">
        <v>331</v>
      </c>
      <c r="B68" t="s">
        <v>64</v>
      </c>
      <c r="D68" t="s">
        <v>429</v>
      </c>
    </row>
    <row r="69" spans="1:4" x14ac:dyDescent="0.25">
      <c r="A69" t="s">
        <v>332</v>
      </c>
      <c r="B69" t="s">
        <v>65</v>
      </c>
      <c r="D69" t="s">
        <v>429</v>
      </c>
    </row>
    <row r="70" spans="1:4" x14ac:dyDescent="0.25">
      <c r="A70" t="s">
        <v>333</v>
      </c>
      <c r="B70" t="s">
        <v>66</v>
      </c>
      <c r="D70" t="s">
        <v>429</v>
      </c>
    </row>
    <row r="71" spans="1:4" x14ac:dyDescent="0.25">
      <c r="A71" t="s">
        <v>334</v>
      </c>
    </row>
    <row r="72" spans="1:4" x14ac:dyDescent="0.25">
      <c r="A72" t="s">
        <v>335</v>
      </c>
      <c r="B72" t="s">
        <v>67</v>
      </c>
    </row>
    <row r="73" spans="1:4" x14ac:dyDescent="0.25">
      <c r="A73" t="s">
        <v>336</v>
      </c>
      <c r="B73" t="s">
        <v>68</v>
      </c>
    </row>
    <row r="74" spans="1:4" x14ac:dyDescent="0.25">
      <c r="A74" t="s">
        <v>337</v>
      </c>
      <c r="B74" t="s">
        <v>69</v>
      </c>
    </row>
    <row r="75" spans="1:4" x14ac:dyDescent="0.25">
      <c r="A75" t="s">
        <v>338</v>
      </c>
      <c r="B75" t="s">
        <v>70</v>
      </c>
    </row>
    <row r="76" spans="1:4" x14ac:dyDescent="0.25">
      <c r="A76" t="s">
        <v>339</v>
      </c>
      <c r="B76" t="s">
        <v>71</v>
      </c>
      <c r="D76" t="s">
        <v>429</v>
      </c>
    </row>
    <row r="77" spans="1:4" x14ac:dyDescent="0.25">
      <c r="A77" t="s">
        <v>340</v>
      </c>
      <c r="B77" t="s">
        <v>72</v>
      </c>
      <c r="D77" t="s">
        <v>429</v>
      </c>
    </row>
    <row r="78" spans="1:4" x14ac:dyDescent="0.25">
      <c r="A78" t="s">
        <v>341</v>
      </c>
      <c r="B78" t="s">
        <v>73</v>
      </c>
      <c r="D78" t="s">
        <v>429</v>
      </c>
    </row>
    <row r="79" spans="1:4" x14ac:dyDescent="0.25">
      <c r="A79" t="s">
        <v>342</v>
      </c>
      <c r="B79" t="s">
        <v>74</v>
      </c>
      <c r="D79" t="s">
        <v>429</v>
      </c>
    </row>
    <row r="80" spans="1:4" x14ac:dyDescent="0.25">
      <c r="A80" t="s">
        <v>343</v>
      </c>
      <c r="B80" t="s">
        <v>75</v>
      </c>
      <c r="D80" t="s">
        <v>429</v>
      </c>
    </row>
    <row r="81" spans="1:4" x14ac:dyDescent="0.25">
      <c r="A81" t="s">
        <v>344</v>
      </c>
      <c r="B81" t="s">
        <v>76</v>
      </c>
    </row>
    <row r="82" spans="1:4" x14ac:dyDescent="0.25">
      <c r="A82" t="s">
        <v>345</v>
      </c>
      <c r="B82" t="s">
        <v>77</v>
      </c>
    </row>
    <row r="83" spans="1:4" x14ac:dyDescent="0.25">
      <c r="A83" t="s">
        <v>346</v>
      </c>
      <c r="B83" t="s">
        <v>78</v>
      </c>
    </row>
    <row r="84" spans="1:4" x14ac:dyDescent="0.25">
      <c r="A84" t="s">
        <v>347</v>
      </c>
      <c r="B84" t="s">
        <v>79</v>
      </c>
    </row>
    <row r="85" spans="1:4" x14ac:dyDescent="0.25">
      <c r="A85" t="s">
        <v>348</v>
      </c>
      <c r="B85" t="s">
        <v>80</v>
      </c>
      <c r="D85" t="s">
        <v>429</v>
      </c>
    </row>
    <row r="86" spans="1:4" x14ac:dyDescent="0.25">
      <c r="A86" t="s">
        <v>349</v>
      </c>
      <c r="B86" t="s">
        <v>81</v>
      </c>
      <c r="D86" t="s">
        <v>429</v>
      </c>
    </row>
    <row r="87" spans="1:4" x14ac:dyDescent="0.25">
      <c r="A87" t="s">
        <v>350</v>
      </c>
      <c r="B87" t="s">
        <v>82</v>
      </c>
      <c r="D87" t="s">
        <v>429</v>
      </c>
    </row>
    <row r="88" spans="1:4" x14ac:dyDescent="0.25">
      <c r="A88" t="s">
        <v>351</v>
      </c>
      <c r="B88" t="s">
        <v>83</v>
      </c>
      <c r="D88" t="s">
        <v>429</v>
      </c>
    </row>
    <row r="89" spans="1:4" x14ac:dyDescent="0.25">
      <c r="A89" t="s">
        <v>352</v>
      </c>
      <c r="B89" t="s">
        <v>84</v>
      </c>
      <c r="D89" t="s">
        <v>429</v>
      </c>
    </row>
    <row r="90" spans="1:4" x14ac:dyDescent="0.25">
      <c r="A90" t="s">
        <v>353</v>
      </c>
      <c r="B90" t="s">
        <v>85</v>
      </c>
      <c r="C90" t="s">
        <v>319</v>
      </c>
    </row>
    <row r="91" spans="1:4" x14ac:dyDescent="0.25">
      <c r="A91" t="s">
        <v>354</v>
      </c>
      <c r="B91" t="s">
        <v>86</v>
      </c>
      <c r="C91" t="s">
        <v>319</v>
      </c>
    </row>
    <row r="92" spans="1:4" x14ac:dyDescent="0.25">
      <c r="A92" t="s">
        <v>355</v>
      </c>
      <c r="B92" t="s">
        <v>87</v>
      </c>
      <c r="D92" t="s">
        <v>431</v>
      </c>
    </row>
    <row r="93" spans="1:4" x14ac:dyDescent="0.25">
      <c r="A93" t="s">
        <v>356</v>
      </c>
      <c r="B93" t="s">
        <v>88</v>
      </c>
      <c r="C93" t="s">
        <v>319</v>
      </c>
    </row>
    <row r="94" spans="1:4" x14ac:dyDescent="0.25">
      <c r="A94" t="s">
        <v>357</v>
      </c>
      <c r="B94" t="s">
        <v>89</v>
      </c>
      <c r="C94" t="s">
        <v>319</v>
      </c>
    </row>
    <row r="95" spans="1:4" x14ac:dyDescent="0.25">
      <c r="A95" t="s">
        <v>358</v>
      </c>
      <c r="B95" t="s">
        <v>90</v>
      </c>
      <c r="C95" t="s">
        <v>319</v>
      </c>
    </row>
    <row r="96" spans="1:4" x14ac:dyDescent="0.25">
      <c r="A96" t="s">
        <v>359</v>
      </c>
      <c r="B96" t="s">
        <v>91</v>
      </c>
      <c r="C96" t="s">
        <v>319</v>
      </c>
    </row>
    <row r="97" spans="1:4" x14ac:dyDescent="0.25">
      <c r="A97" t="s">
        <v>360</v>
      </c>
      <c r="B97" t="s">
        <v>92</v>
      </c>
      <c r="C97" t="s">
        <v>319</v>
      </c>
    </row>
    <row r="98" spans="1:4" x14ac:dyDescent="0.25">
      <c r="A98" t="s">
        <v>361</v>
      </c>
      <c r="B98" t="s">
        <v>93</v>
      </c>
      <c r="C98" t="s">
        <v>319</v>
      </c>
    </row>
    <row r="99" spans="1:4" x14ac:dyDescent="0.25">
      <c r="A99" t="s">
        <v>362</v>
      </c>
      <c r="B99" t="s">
        <v>94</v>
      </c>
      <c r="C99" t="s">
        <v>319</v>
      </c>
    </row>
    <row r="100" spans="1:4" x14ac:dyDescent="0.25">
      <c r="A100" t="s">
        <v>363</v>
      </c>
      <c r="B100" t="s">
        <v>95</v>
      </c>
      <c r="C100" t="s">
        <v>319</v>
      </c>
    </row>
    <row r="101" spans="1:4" x14ac:dyDescent="0.25">
      <c r="A101" t="s">
        <v>364</v>
      </c>
      <c r="B101" t="s">
        <v>96</v>
      </c>
      <c r="C101" t="s">
        <v>319</v>
      </c>
    </row>
    <row r="102" spans="1:4" x14ac:dyDescent="0.25">
      <c r="A102" t="s">
        <v>365</v>
      </c>
      <c r="B102" t="s">
        <v>97</v>
      </c>
      <c r="C102" t="s">
        <v>366</v>
      </c>
      <c r="D102" t="s">
        <v>432</v>
      </c>
    </row>
    <row r="103" spans="1:4" x14ac:dyDescent="0.25">
      <c r="A103" t="s">
        <v>367</v>
      </c>
      <c r="B103" t="s">
        <v>98</v>
      </c>
    </row>
    <row r="104" spans="1:4" x14ac:dyDescent="0.25">
      <c r="A104" t="s">
        <v>368</v>
      </c>
      <c r="B104" t="s">
        <v>99</v>
      </c>
      <c r="D104" t="s">
        <v>429</v>
      </c>
    </row>
    <row r="105" spans="1:4" x14ac:dyDescent="0.25">
      <c r="A105" t="s">
        <v>369</v>
      </c>
      <c r="B105" t="s">
        <v>100</v>
      </c>
      <c r="C105" t="s">
        <v>319</v>
      </c>
    </row>
    <row r="106" spans="1:4" x14ac:dyDescent="0.25">
      <c r="A106" t="s">
        <v>370</v>
      </c>
      <c r="B106" t="s">
        <v>101</v>
      </c>
      <c r="C106" t="s">
        <v>319</v>
      </c>
    </row>
    <row r="107" spans="1:4" x14ac:dyDescent="0.25">
      <c r="A107" t="s">
        <v>371</v>
      </c>
      <c r="B107" t="s">
        <v>102</v>
      </c>
      <c r="D107" t="s">
        <v>430</v>
      </c>
    </row>
    <row r="108" spans="1:4" x14ac:dyDescent="0.25">
      <c r="A108" t="s">
        <v>372</v>
      </c>
      <c r="B108" t="s">
        <v>103</v>
      </c>
    </row>
    <row r="109" spans="1:4" x14ac:dyDescent="0.25">
      <c r="A109" t="s">
        <v>373</v>
      </c>
      <c r="B109" t="s">
        <v>104</v>
      </c>
      <c r="D109" t="s">
        <v>429</v>
      </c>
    </row>
    <row r="110" spans="1:4" x14ac:dyDescent="0.25">
      <c r="A110" t="s">
        <v>374</v>
      </c>
      <c r="B110" t="s">
        <v>105</v>
      </c>
      <c r="D110" t="s">
        <v>430</v>
      </c>
    </row>
    <row r="111" spans="1:4" x14ac:dyDescent="0.25">
      <c r="A111" t="s">
        <v>375</v>
      </c>
      <c r="B111" t="s">
        <v>376</v>
      </c>
      <c r="D111" t="s">
        <v>430</v>
      </c>
    </row>
    <row r="112" spans="1:4" x14ac:dyDescent="0.25">
      <c r="A112" t="s">
        <v>377</v>
      </c>
      <c r="B112" t="s">
        <v>107</v>
      </c>
      <c r="D112" t="s">
        <v>433</v>
      </c>
    </row>
    <row r="113" spans="1:4" x14ac:dyDescent="0.25">
      <c r="A113" t="s">
        <v>378</v>
      </c>
      <c r="B113" t="s">
        <v>108</v>
      </c>
      <c r="D113" t="s">
        <v>429</v>
      </c>
    </row>
    <row r="114" spans="1:4" x14ac:dyDescent="0.25">
      <c r="A114" t="s">
        <v>379</v>
      </c>
      <c r="B114" t="s">
        <v>109</v>
      </c>
      <c r="D114" t="s">
        <v>429</v>
      </c>
    </row>
    <row r="115" spans="1:4" x14ac:dyDescent="0.25">
      <c r="A115" t="s">
        <v>380</v>
      </c>
      <c r="B115" t="s">
        <v>110</v>
      </c>
      <c r="D115" t="s">
        <v>430</v>
      </c>
    </row>
    <row r="116" spans="1:4" x14ac:dyDescent="0.25">
      <c r="A116" t="s">
        <v>381</v>
      </c>
      <c r="B116" t="s">
        <v>113</v>
      </c>
      <c r="D116" t="s">
        <v>430</v>
      </c>
    </row>
    <row r="117" spans="1:4" x14ac:dyDescent="0.25">
      <c r="A117" t="s">
        <v>382</v>
      </c>
      <c r="B117" t="s">
        <v>111</v>
      </c>
    </row>
    <row r="118" spans="1:4" x14ac:dyDescent="0.25">
      <c r="A118" t="s">
        <v>383</v>
      </c>
      <c r="B118" t="s">
        <v>112</v>
      </c>
      <c r="D118" t="s">
        <v>429</v>
      </c>
    </row>
    <row r="119" spans="1:4" x14ac:dyDescent="0.25">
      <c r="A119" t="s">
        <v>384</v>
      </c>
      <c r="B119" t="s">
        <v>114</v>
      </c>
      <c r="D119" t="s">
        <v>429</v>
      </c>
    </row>
    <row r="120" spans="1:4" x14ac:dyDescent="0.25">
      <c r="A120" t="s">
        <v>385</v>
      </c>
      <c r="B120" t="s">
        <v>115</v>
      </c>
      <c r="D120" t="s">
        <v>430</v>
      </c>
    </row>
    <row r="121" spans="1:4" x14ac:dyDescent="0.25">
      <c r="A121" t="s">
        <v>386</v>
      </c>
      <c r="B121" t="s">
        <v>118</v>
      </c>
      <c r="D121" t="s">
        <v>430</v>
      </c>
    </row>
    <row r="122" spans="1:4" x14ac:dyDescent="0.25">
      <c r="A122" t="s">
        <v>387</v>
      </c>
      <c r="B122" t="s">
        <v>116</v>
      </c>
    </row>
    <row r="123" spans="1:4" x14ac:dyDescent="0.25">
      <c r="A123" t="s">
        <v>388</v>
      </c>
      <c r="B123" t="s">
        <v>117</v>
      </c>
      <c r="D123" t="s">
        <v>429</v>
      </c>
    </row>
    <row r="124" spans="1:4" x14ac:dyDescent="0.25">
      <c r="A124" t="s">
        <v>389</v>
      </c>
      <c r="B124" t="s">
        <v>119</v>
      </c>
      <c r="D124" t="s">
        <v>429</v>
      </c>
    </row>
    <row r="125" spans="1:4" x14ac:dyDescent="0.25">
      <c r="A125" t="s">
        <v>390</v>
      </c>
      <c r="B125" t="s">
        <v>120</v>
      </c>
      <c r="C125" t="s">
        <v>319</v>
      </c>
    </row>
    <row r="126" spans="1:4" x14ac:dyDescent="0.25">
      <c r="A126" t="s">
        <v>391</v>
      </c>
      <c r="B126" t="s">
        <v>121</v>
      </c>
      <c r="C126" t="s">
        <v>319</v>
      </c>
    </row>
    <row r="127" spans="1:4" x14ac:dyDescent="0.25">
      <c r="A127" t="s">
        <v>392</v>
      </c>
      <c r="B127" t="s">
        <v>122</v>
      </c>
      <c r="C127" t="s">
        <v>319</v>
      </c>
    </row>
    <row r="128" spans="1:4" x14ac:dyDescent="0.25">
      <c r="A128" t="s">
        <v>393</v>
      </c>
    </row>
    <row r="129" spans="1:4" x14ac:dyDescent="0.25">
      <c r="A129" t="s">
        <v>394</v>
      </c>
      <c r="B129" t="s">
        <v>123</v>
      </c>
    </row>
    <row r="130" spans="1:4" x14ac:dyDescent="0.25">
      <c r="A130" t="s">
        <v>395</v>
      </c>
      <c r="B130" t="s">
        <v>124</v>
      </c>
    </row>
    <row r="131" spans="1:4" x14ac:dyDescent="0.25">
      <c r="A131" t="s">
        <v>396</v>
      </c>
      <c r="B131" t="s">
        <v>125</v>
      </c>
    </row>
    <row r="132" spans="1:4" x14ac:dyDescent="0.25">
      <c r="A132" t="s">
        <v>397</v>
      </c>
      <c r="B132" t="s">
        <v>126</v>
      </c>
    </row>
    <row r="133" spans="1:4" x14ac:dyDescent="0.25">
      <c r="A133" t="s">
        <v>398</v>
      </c>
      <c r="B133" t="s">
        <v>127</v>
      </c>
    </row>
    <row r="134" spans="1:4" x14ac:dyDescent="0.25">
      <c r="A134" t="s">
        <v>399</v>
      </c>
      <c r="B134" t="s">
        <v>128</v>
      </c>
    </row>
    <row r="135" spans="1:4" x14ac:dyDescent="0.25">
      <c r="A135" t="s">
        <v>400</v>
      </c>
      <c r="B135" t="s">
        <v>129</v>
      </c>
      <c r="D135" t="s">
        <v>429</v>
      </c>
    </row>
    <row r="136" spans="1:4" x14ac:dyDescent="0.25">
      <c r="A136" t="s">
        <v>401</v>
      </c>
      <c r="B136" t="s">
        <v>130</v>
      </c>
    </row>
    <row r="137" spans="1:4" x14ac:dyDescent="0.25">
      <c r="A137" t="s">
        <v>402</v>
      </c>
      <c r="B137" t="s">
        <v>131</v>
      </c>
    </row>
    <row r="138" spans="1:4" x14ac:dyDescent="0.25">
      <c r="A138" t="s">
        <v>403</v>
      </c>
      <c r="B138" t="s">
        <v>132</v>
      </c>
    </row>
    <row r="139" spans="1:4" x14ac:dyDescent="0.25">
      <c r="A139" t="s">
        <v>404</v>
      </c>
      <c r="B139" t="s">
        <v>133</v>
      </c>
    </row>
    <row r="140" spans="1:4" x14ac:dyDescent="0.25">
      <c r="A140" t="s">
        <v>405</v>
      </c>
      <c r="B140" t="s">
        <v>134</v>
      </c>
    </row>
    <row r="141" spans="1:4" x14ac:dyDescent="0.25">
      <c r="A141" t="s">
        <v>406</v>
      </c>
      <c r="B141" t="s">
        <v>135</v>
      </c>
    </row>
    <row r="142" spans="1:4" x14ac:dyDescent="0.25">
      <c r="A142" t="s">
        <v>407</v>
      </c>
      <c r="B142" t="s">
        <v>136</v>
      </c>
      <c r="D142" t="s">
        <v>429</v>
      </c>
    </row>
    <row r="143" spans="1:4" x14ac:dyDescent="0.25">
      <c r="A143" t="s">
        <v>408</v>
      </c>
      <c r="B143" t="s">
        <v>137</v>
      </c>
      <c r="D143" t="s">
        <v>429</v>
      </c>
    </row>
    <row r="144" spans="1:4" x14ac:dyDescent="0.25">
      <c r="A144" t="s">
        <v>409</v>
      </c>
      <c r="B144" t="s">
        <v>138</v>
      </c>
      <c r="D144" t="s">
        <v>429</v>
      </c>
    </row>
    <row r="145" spans="1:4" x14ac:dyDescent="0.25">
      <c r="A145" t="s">
        <v>410</v>
      </c>
      <c r="B145" t="s">
        <v>139</v>
      </c>
      <c r="D145" t="s">
        <v>429</v>
      </c>
    </row>
    <row r="146" spans="1:4" x14ac:dyDescent="0.25">
      <c r="A146" t="s">
        <v>411</v>
      </c>
      <c r="B146" t="s">
        <v>140</v>
      </c>
      <c r="D146" t="s">
        <v>429</v>
      </c>
    </row>
    <row r="147" spans="1:4" x14ac:dyDescent="0.25">
      <c r="A147" t="s">
        <v>412</v>
      </c>
      <c r="B147" t="s">
        <v>141</v>
      </c>
      <c r="D147" t="s">
        <v>429</v>
      </c>
    </row>
    <row r="148" spans="1:4" x14ac:dyDescent="0.25">
      <c r="A148" t="s">
        <v>413</v>
      </c>
      <c r="B148" t="s">
        <v>142</v>
      </c>
      <c r="D148" t="s">
        <v>429</v>
      </c>
    </row>
    <row r="149" spans="1:4" x14ac:dyDescent="0.25">
      <c r="A149" t="s">
        <v>414</v>
      </c>
    </row>
    <row r="150" spans="1:4" x14ac:dyDescent="0.25">
      <c r="A150" t="s">
        <v>415</v>
      </c>
      <c r="B150" t="s">
        <v>143</v>
      </c>
    </row>
    <row r="151" spans="1:4" x14ac:dyDescent="0.25">
      <c r="A151" t="s">
        <v>416</v>
      </c>
      <c r="B151" t="s">
        <v>144</v>
      </c>
    </row>
    <row r="152" spans="1:4" x14ac:dyDescent="0.25">
      <c r="A152" t="s">
        <v>417</v>
      </c>
      <c r="B152" t="s">
        <v>145</v>
      </c>
    </row>
    <row r="153" spans="1:4" x14ac:dyDescent="0.25">
      <c r="A153" t="s">
        <v>418</v>
      </c>
      <c r="B153" t="s">
        <v>146</v>
      </c>
    </row>
    <row r="154" spans="1:4" x14ac:dyDescent="0.25">
      <c r="A154" t="s">
        <v>419</v>
      </c>
      <c r="B154" t="s">
        <v>147</v>
      </c>
    </row>
    <row r="155" spans="1:4" x14ac:dyDescent="0.25">
      <c r="A155" t="s">
        <v>420</v>
      </c>
      <c r="B155" t="s">
        <v>148</v>
      </c>
    </row>
    <row r="156" spans="1:4" x14ac:dyDescent="0.25">
      <c r="A156" t="s">
        <v>421</v>
      </c>
      <c r="B156" t="s">
        <v>149</v>
      </c>
      <c r="D156" t="s">
        <v>429</v>
      </c>
    </row>
    <row r="157" spans="1:4" x14ac:dyDescent="0.25">
      <c r="A157" t="s">
        <v>422</v>
      </c>
      <c r="B157" t="s">
        <v>150</v>
      </c>
      <c r="D157" t="s">
        <v>429</v>
      </c>
    </row>
    <row r="158" spans="1:4" x14ac:dyDescent="0.25">
      <c r="A158" t="s">
        <v>423</v>
      </c>
      <c r="B158" t="s">
        <v>151</v>
      </c>
      <c r="D158" t="s">
        <v>429</v>
      </c>
    </row>
  </sheetData>
  <sheetProtection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0B0B7-8C2C-4187-AED1-BA33F6EA2089}">
  <dimension ref="A1:KG66"/>
  <sheetViews>
    <sheetView tabSelected="1" workbookViewId="0">
      <pane ySplit="1" topLeftCell="A2" activePane="bottomLeft" state="frozen"/>
      <selection pane="bottomLeft" activeCell="F26" sqref="F26"/>
    </sheetView>
  </sheetViews>
  <sheetFormatPr defaultRowHeight="15" x14ac:dyDescent="0.25"/>
  <cols>
    <col min="1" max="1" width="16" customWidth="1"/>
    <col min="2" max="21" width="9.140625" customWidth="1"/>
    <col min="22" max="22" width="16.7109375" customWidth="1"/>
    <col min="23" max="23" width="9.140625" customWidth="1"/>
    <col min="24" max="24" width="14.140625" customWidth="1"/>
    <col min="25" max="25" width="9.140625" customWidth="1"/>
    <col min="27" max="27" width="15" bestFit="1" customWidth="1"/>
    <col min="32" max="32" width="17.5703125" bestFit="1" customWidth="1"/>
    <col min="46" max="46" width="15.7109375" bestFit="1" customWidth="1"/>
    <col min="47" max="47" width="16.7109375" bestFit="1" customWidth="1"/>
    <col min="48" max="48" width="12.140625" bestFit="1" customWidth="1"/>
    <col min="49" max="49" width="11.85546875" bestFit="1" customWidth="1"/>
    <col min="50" max="50" width="12.85546875" bestFit="1" customWidth="1"/>
    <col min="51" max="51" width="17.7109375" bestFit="1" customWidth="1"/>
    <col min="55" max="55" width="14.85546875" bestFit="1" customWidth="1"/>
    <col min="60" max="60" width="14" customWidth="1"/>
    <col min="61" max="61" width="13.85546875" bestFit="1" customWidth="1"/>
    <col min="94" max="94" width="15" bestFit="1" customWidth="1"/>
  </cols>
  <sheetData>
    <row r="1" spans="1:276" x14ac:dyDescent="0.25">
      <c r="A1" t="s">
        <v>0</v>
      </c>
      <c r="B1" t="s">
        <v>18</v>
      </c>
      <c r="C1" t="s">
        <v>19</v>
      </c>
      <c r="D1" t="s">
        <v>20</v>
      </c>
      <c r="E1" t="s">
        <v>21</v>
      </c>
      <c r="F1" t="s">
        <v>22</v>
      </c>
      <c r="G1" t="s">
        <v>23</v>
      </c>
      <c r="H1" t="s">
        <v>24</v>
      </c>
      <c r="I1" t="s">
        <v>25</v>
      </c>
      <c r="J1" t="s">
        <v>26</v>
      </c>
      <c r="K1" t="s">
        <v>27</v>
      </c>
      <c r="L1" s="1" t="s">
        <v>28</v>
      </c>
      <c r="M1" t="s">
        <v>29</v>
      </c>
      <c r="N1" t="s">
        <v>30</v>
      </c>
      <c r="O1" t="s">
        <v>31</v>
      </c>
      <c r="P1" s="2" t="s">
        <v>32</v>
      </c>
      <c r="Q1" t="s">
        <v>33</v>
      </c>
      <c r="R1" t="s">
        <v>34</v>
      </c>
      <c r="S1" t="s">
        <v>35</v>
      </c>
      <c r="T1" t="s">
        <v>36</v>
      </c>
      <c r="U1" t="s">
        <v>37</v>
      </c>
      <c r="V1" s="2" t="s">
        <v>38</v>
      </c>
      <c r="W1" t="s">
        <v>39</v>
      </c>
      <c r="X1" t="s">
        <v>40</v>
      </c>
      <c r="Y1" t="s">
        <v>41</v>
      </c>
      <c r="Z1" t="s">
        <v>42</v>
      </c>
      <c r="AA1" s="2" t="s">
        <v>43</v>
      </c>
      <c r="AB1" t="s">
        <v>44</v>
      </c>
      <c r="AC1" t="s">
        <v>45</v>
      </c>
      <c r="AD1" t="s">
        <v>46</v>
      </c>
      <c r="AE1" t="s">
        <v>47</v>
      </c>
      <c r="AF1" s="2" t="s">
        <v>48</v>
      </c>
      <c r="AG1" t="s">
        <v>49</v>
      </c>
      <c r="AH1" t="s">
        <v>50</v>
      </c>
      <c r="AI1" t="s">
        <v>51</v>
      </c>
      <c r="AJ1" t="s">
        <v>52</v>
      </c>
      <c r="AK1" t="s">
        <v>53</v>
      </c>
      <c r="AL1" t="s">
        <v>54</v>
      </c>
      <c r="AM1" t="s">
        <v>55</v>
      </c>
      <c r="AN1" t="s">
        <v>56</v>
      </c>
      <c r="AO1" t="s">
        <v>57</v>
      </c>
      <c r="AP1" t="s">
        <v>58</v>
      </c>
      <c r="AQ1" t="s">
        <v>59</v>
      </c>
      <c r="AR1" t="s">
        <v>60</v>
      </c>
      <c r="AS1" t="s">
        <v>61</v>
      </c>
      <c r="AT1" t="s">
        <v>62</v>
      </c>
      <c r="AU1" t="s">
        <v>63</v>
      </c>
      <c r="AV1" t="s">
        <v>64</v>
      </c>
      <c r="AW1" t="s">
        <v>65</v>
      </c>
      <c r="AX1" t="s">
        <v>66</v>
      </c>
      <c r="AY1" t="s">
        <v>67</v>
      </c>
      <c r="AZ1" t="s">
        <v>68</v>
      </c>
      <c r="BA1" t="s">
        <v>69</v>
      </c>
      <c r="BB1" t="s">
        <v>70</v>
      </c>
      <c r="BC1" t="s">
        <v>71</v>
      </c>
      <c r="BD1" t="s">
        <v>72</v>
      </c>
      <c r="BE1" t="s">
        <v>73</v>
      </c>
      <c r="BF1" t="s">
        <v>74</v>
      </c>
      <c r="BG1" t="s">
        <v>75</v>
      </c>
      <c r="BH1" t="s">
        <v>76</v>
      </c>
      <c r="BI1" t="s">
        <v>77</v>
      </c>
      <c r="BJ1" t="s">
        <v>78</v>
      </c>
      <c r="BK1" t="s">
        <v>79</v>
      </c>
      <c r="BL1" t="s">
        <v>80</v>
      </c>
      <c r="BM1" t="s">
        <v>81</v>
      </c>
      <c r="BN1" t="s">
        <v>82</v>
      </c>
      <c r="BO1" t="s">
        <v>83</v>
      </c>
      <c r="BP1" t="s">
        <v>84</v>
      </c>
      <c r="BQ1" t="s">
        <v>85</v>
      </c>
      <c r="BR1" t="s">
        <v>86</v>
      </c>
      <c r="BS1" t="s">
        <v>87</v>
      </c>
      <c r="BT1" t="s">
        <v>88</v>
      </c>
      <c r="BU1" t="s">
        <v>89</v>
      </c>
      <c r="BV1" t="s">
        <v>90</v>
      </c>
      <c r="BW1" t="s">
        <v>91</v>
      </c>
      <c r="BX1" t="s">
        <v>92</v>
      </c>
      <c r="BY1" t="s">
        <v>93</v>
      </c>
      <c r="BZ1" t="s">
        <v>94</v>
      </c>
      <c r="CA1" t="s">
        <v>95</v>
      </c>
      <c r="CB1" t="s">
        <v>96</v>
      </c>
      <c r="CC1" t="s">
        <v>97</v>
      </c>
      <c r="CD1" t="s">
        <v>98</v>
      </c>
      <c r="CE1" t="s">
        <v>99</v>
      </c>
      <c r="CF1" t="s">
        <v>100</v>
      </c>
      <c r="CG1" t="s">
        <v>101</v>
      </c>
      <c r="CH1" t="s">
        <v>102</v>
      </c>
      <c r="CI1" t="s">
        <v>103</v>
      </c>
      <c r="CJ1" t="s">
        <v>104</v>
      </c>
      <c r="CK1" t="s">
        <v>105</v>
      </c>
      <c r="CL1" t="s">
        <v>106</v>
      </c>
      <c r="CM1" t="s">
        <v>107</v>
      </c>
      <c r="CN1" t="s">
        <v>108</v>
      </c>
      <c r="CO1" t="s">
        <v>109</v>
      </c>
      <c r="CP1" t="s">
        <v>110</v>
      </c>
      <c r="CQ1" t="s">
        <v>111</v>
      </c>
      <c r="CR1" t="s">
        <v>112</v>
      </c>
      <c r="CS1" t="s">
        <v>113</v>
      </c>
      <c r="CT1" t="s">
        <v>114</v>
      </c>
      <c r="CU1" t="s">
        <v>115</v>
      </c>
      <c r="CV1" t="s">
        <v>116</v>
      </c>
      <c r="CW1" t="s">
        <v>117</v>
      </c>
      <c r="CX1" s="3" t="s">
        <v>118</v>
      </c>
      <c r="CY1" t="s">
        <v>119</v>
      </c>
      <c r="CZ1" t="s">
        <v>120</v>
      </c>
      <c r="DA1" t="s">
        <v>121</v>
      </c>
      <c r="DB1" t="s">
        <v>122</v>
      </c>
      <c r="DC1" t="s">
        <v>123</v>
      </c>
      <c r="DD1" t="s">
        <v>124</v>
      </c>
      <c r="DE1" t="s">
        <v>125</v>
      </c>
      <c r="DF1" t="s">
        <v>126</v>
      </c>
      <c r="DG1" t="s">
        <v>127</v>
      </c>
      <c r="DH1" t="s">
        <v>128</v>
      </c>
      <c r="DI1" t="s">
        <v>129</v>
      </c>
      <c r="DJ1" t="s">
        <v>130</v>
      </c>
      <c r="DK1" t="s">
        <v>131</v>
      </c>
      <c r="DL1" t="s">
        <v>132</v>
      </c>
      <c r="DM1" t="s">
        <v>133</v>
      </c>
      <c r="DN1" t="s">
        <v>134</v>
      </c>
      <c r="DO1" t="s">
        <v>135</v>
      </c>
      <c r="DP1" t="s">
        <v>136</v>
      </c>
      <c r="DQ1" t="s">
        <v>137</v>
      </c>
      <c r="DR1" t="s">
        <v>138</v>
      </c>
      <c r="DS1" t="s">
        <v>139</v>
      </c>
      <c r="DT1" t="s">
        <v>140</v>
      </c>
      <c r="DU1" t="s">
        <v>141</v>
      </c>
      <c r="DV1" t="s">
        <v>142</v>
      </c>
      <c r="DW1" t="s">
        <v>143</v>
      </c>
      <c r="DX1" t="s">
        <v>144</v>
      </c>
      <c r="DY1" t="s">
        <v>145</v>
      </c>
      <c r="DZ1" t="s">
        <v>146</v>
      </c>
      <c r="EA1" t="s">
        <v>147</v>
      </c>
      <c r="EB1" t="s">
        <v>148</v>
      </c>
      <c r="EC1" t="s">
        <v>149</v>
      </c>
      <c r="ED1" t="s">
        <v>150</v>
      </c>
      <c r="EE1" t="s">
        <v>151</v>
      </c>
    </row>
    <row r="2" spans="1:276" x14ac:dyDescent="0.25">
      <c r="A2" t="s">
        <v>152</v>
      </c>
      <c r="B2" t="s">
        <v>153</v>
      </c>
      <c r="C2">
        <v>2</v>
      </c>
      <c r="D2" t="s">
        <v>153</v>
      </c>
      <c r="E2">
        <v>509</v>
      </c>
      <c r="F2">
        <v>509</v>
      </c>
      <c r="G2">
        <v>1791</v>
      </c>
      <c r="H2">
        <v>509</v>
      </c>
      <c r="I2">
        <v>1205</v>
      </c>
      <c r="J2" s="4">
        <v>1</v>
      </c>
      <c r="K2" s="4">
        <f t="shared" ref="K2:K33" si="0">IF(AND(E2="NULL",G2="NULL"),"NULL",IF(AND(E2=0,G2=0,H2=0,I2=0),0,(H2+I2)/(E2+G2)))</f>
        <v>0.74521739130434783</v>
      </c>
      <c r="L2" s="1">
        <v>55812</v>
      </c>
      <c r="M2">
        <v>55154</v>
      </c>
      <c r="N2">
        <v>1092</v>
      </c>
      <c r="O2" s="3">
        <f t="shared" ref="O2:O33" si="1">SUM(M2:N2)/L2</f>
        <v>1.0077761054970258</v>
      </c>
      <c r="P2" s="1">
        <v>1185829</v>
      </c>
      <c r="Q2">
        <v>1189018</v>
      </c>
      <c r="R2" s="3">
        <f t="shared" ref="R2:R33" si="2">IF(Q2="NULL","NULL",Q2/P2)</f>
        <v>1.002689257894688</v>
      </c>
      <c r="S2" s="1">
        <v>5039877</v>
      </c>
      <c r="T2">
        <v>4349143</v>
      </c>
      <c r="U2" s="3">
        <f t="shared" ref="U2:U33" si="3">IF(T2="NULL","NULL",T2/S2)</f>
        <v>0.86294625841067152</v>
      </c>
      <c r="V2" s="1">
        <v>334946</v>
      </c>
      <c r="W2">
        <v>302070</v>
      </c>
      <c r="X2" s="3">
        <f t="shared" ref="X2:X33" si="4">IF(W2="NULL","NULL",W2/$V2)</f>
        <v>0.90184686486776977</v>
      </c>
      <c r="Y2">
        <v>271270</v>
      </c>
      <c r="Z2" s="3">
        <f t="shared" ref="Z2:Z33" si="5">IF(Y2="NULL","NULL",Y2/$V2)</f>
        <v>0.8098917437437676</v>
      </c>
      <c r="AA2" s="1">
        <v>461042</v>
      </c>
      <c r="AB2">
        <v>488882</v>
      </c>
      <c r="AC2" s="3">
        <f t="shared" ref="AC2:AC33" si="6">IF(AB2="NULL","NULL",AB2/$AA2)</f>
        <v>1.0603849540822745</v>
      </c>
      <c r="AD2">
        <v>355501</v>
      </c>
      <c r="AE2" s="3">
        <f t="shared" ref="AE2:AE33" si="7">IF(AD2="NULL","NULL",AD2/$AA2)</f>
        <v>0.77108159343400384</v>
      </c>
      <c r="AF2" s="1">
        <v>3854048</v>
      </c>
      <c r="AG2">
        <v>3160125</v>
      </c>
      <c r="AH2" s="3">
        <f t="shared" ref="AH2:AH33" si="8">IF(AG2="NULL","NULL",AG2/$AF2)</f>
        <v>0.81994956990675782</v>
      </c>
      <c r="AI2">
        <v>1981407</v>
      </c>
      <c r="AJ2" s="3">
        <f t="shared" ref="AJ2:AJ33" si="9">IF(AI2="NULL","NULL",AI2/$AF2)</f>
        <v>0.51411061823827831</v>
      </c>
      <c r="AK2">
        <v>1</v>
      </c>
      <c r="AL2">
        <v>1</v>
      </c>
      <c r="AM2">
        <v>0</v>
      </c>
      <c r="AN2">
        <v>54703</v>
      </c>
      <c r="AO2">
        <v>11898</v>
      </c>
      <c r="AP2" s="4">
        <f t="shared" ref="AP2:AP37" si="10">IF(AN2="NULL","NULL",(AN2+AO2)/($AW2+$AX2))</f>
        <v>0.91315554946184962</v>
      </c>
      <c r="AQ2">
        <v>333</v>
      </c>
      <c r="AR2">
        <v>1055</v>
      </c>
      <c r="AS2" s="4">
        <f t="shared" ref="AS2:AS37" si="11">IF(AQ2="NULL","NULL",(AQ2+AR2)/($AW2+$AX2))</f>
        <v>1.9030643723863715E-2</v>
      </c>
      <c r="AT2">
        <v>117</v>
      </c>
      <c r="AU2">
        <v>4829</v>
      </c>
      <c r="AV2" s="4">
        <f t="shared" ref="AV2:AV37" si="12">IF(AT2="NULL","NULL",(AT2+AU2)/($AW2+$AX2))</f>
        <v>6.7813806814286698E-2</v>
      </c>
      <c r="AW2">
        <v>55153</v>
      </c>
      <c r="AX2">
        <v>17782</v>
      </c>
      <c r="AY2">
        <v>9515005</v>
      </c>
      <c r="AZ2">
        <v>2084883</v>
      </c>
      <c r="BA2">
        <v>667332</v>
      </c>
      <c r="BB2">
        <v>3236768</v>
      </c>
      <c r="BC2">
        <v>15503988</v>
      </c>
      <c r="BD2" s="4">
        <f t="shared" ref="BD2:BD33" si="13">IF($BC2="NULL","NULL",IF($BC2=0,0,AY2/$BC2))</f>
        <v>0.61371338780705975</v>
      </c>
      <c r="BE2" s="4">
        <f t="shared" ref="BE2:BE33" si="14">IF($BC2="NULL","NULL",IF($BC2=0,0,AZ2/$BC2))</f>
        <v>0.13447398179100759</v>
      </c>
      <c r="BF2" s="4">
        <f t="shared" ref="BF2:BF33" si="15">IF($BC2="NULL","NULL",IF($BC2=0,0,BA2/$BC2))</f>
        <v>4.3042602974150912E-2</v>
      </c>
      <c r="BG2" s="4">
        <f t="shared" ref="BG2:BG33" si="16">IF($BC2="NULL","NULL",IF($BC2=0,0,BB2/$BC2))</f>
        <v>0.20877002742778181</v>
      </c>
      <c r="BH2">
        <v>13636609</v>
      </c>
      <c r="BI2">
        <v>4598820</v>
      </c>
      <c r="BJ2">
        <v>1051758</v>
      </c>
      <c r="BK2">
        <v>6384461</v>
      </c>
      <c r="BL2">
        <v>25671648</v>
      </c>
      <c r="BM2" s="4">
        <f t="shared" ref="BM2:BM33" si="17">IF($BL2="NULL","NULL",IF($BL2=0,0,BH2/$BL2))</f>
        <v>0.53119336164160558</v>
      </c>
      <c r="BN2" s="4">
        <f t="shared" ref="BN2:BN33" si="18">IF($BL2="NULL","NULL",IF($BL2=0,0,BI2/$BL2))</f>
        <v>0.17914003806845591</v>
      </c>
      <c r="BO2" s="4">
        <f t="shared" ref="BO2:BO33" si="19">IF($BL2="NULL","NULL",IF($BL2=0,0,BJ2/$BL2))</f>
        <v>4.0969633114321294E-2</v>
      </c>
      <c r="BP2" s="4">
        <f t="shared" ref="BP2:BP33" si="20">IF($BL2="NULL","NULL",IF($BL2=0,0,BK2/$BL2))</f>
        <v>0.24869696717561723</v>
      </c>
      <c r="BQ2">
        <v>1</v>
      </c>
      <c r="BR2">
        <v>0</v>
      </c>
      <c r="BS2" t="s">
        <v>153</v>
      </c>
      <c r="BT2">
        <v>1</v>
      </c>
      <c r="BU2">
        <v>1</v>
      </c>
      <c r="BV2">
        <v>1</v>
      </c>
      <c r="BW2">
        <v>1</v>
      </c>
      <c r="BX2">
        <v>1</v>
      </c>
      <c r="BY2">
        <v>1</v>
      </c>
      <c r="BZ2">
        <v>1</v>
      </c>
      <c r="CA2">
        <v>0</v>
      </c>
      <c r="CB2">
        <v>1</v>
      </c>
      <c r="CC2">
        <v>1</v>
      </c>
      <c r="CD2">
        <v>1189018</v>
      </c>
      <c r="CE2" s="4">
        <f t="shared" ref="CE2:CE33" si="21">IF(OR(CC2="NULL",CC2=0),"NULL",CD2/Q2)</f>
        <v>1</v>
      </c>
      <c r="CF2">
        <v>1</v>
      </c>
      <c r="CG2">
        <v>1</v>
      </c>
      <c r="CH2">
        <v>82081</v>
      </c>
      <c r="CI2">
        <v>56157</v>
      </c>
      <c r="CJ2" s="3">
        <f t="shared" ref="CJ2:CJ33" si="22">IF(CI2="NULL","NULL",CI2/CH2)</f>
        <v>0.68416564125680734</v>
      </c>
      <c r="CK2">
        <v>118455</v>
      </c>
      <c r="CL2" s="3">
        <v>0.67200000000000004</v>
      </c>
      <c r="CM2">
        <v>79139</v>
      </c>
      <c r="CN2" s="4">
        <f t="shared" ref="CN2:CN33" si="23">IF(CM2="NULL","NULL",CM2/CK2)</f>
        <v>0.66809336878983583</v>
      </c>
      <c r="CO2" s="5">
        <f t="shared" ref="CO2:CO33" si="24">IF(OR(CN2="NULL",CL2="NULL"),"NULL",CN2-CL2)</f>
        <v>-3.9066312101642131E-3</v>
      </c>
      <c r="CP2">
        <v>332002</v>
      </c>
      <c r="CQ2">
        <v>297905</v>
      </c>
      <c r="CR2" s="3">
        <f t="shared" ref="CR2:CR33" si="25">IF(CQ2="NULL","NULL",CQ2/CP2)</f>
        <v>0.8972988114529431</v>
      </c>
      <c r="CS2" s="3">
        <v>0.94599999999999995</v>
      </c>
      <c r="CT2" s="5">
        <f t="shared" ref="CT2:CT33" si="26">IF(OR(CS2="NULL",CR2="NULL"),"NULL",CR2-CS2)</f>
        <v>-4.8701188547056851E-2</v>
      </c>
      <c r="CU2">
        <v>3917625</v>
      </c>
      <c r="CV2">
        <v>456432</v>
      </c>
      <c r="CW2" s="3">
        <f t="shared" ref="CW2:CW33" si="27">IF(CV2="NULL","NULL",CV2/CU2)</f>
        <v>0.11650732267636642</v>
      </c>
      <c r="CX2" s="3">
        <v>0.47099999999999997</v>
      </c>
      <c r="CY2" s="5">
        <f t="shared" ref="CY2:CY33" si="28">IF(OR(CX2="NULL",CW2="NULL"),"NULL",CW2-CX2)</f>
        <v>-0.35449267732363354</v>
      </c>
      <c r="CZ2">
        <v>1</v>
      </c>
      <c r="DA2">
        <v>1</v>
      </c>
      <c r="DB2">
        <v>1</v>
      </c>
      <c r="DC2">
        <v>0</v>
      </c>
      <c r="DD2">
        <v>0</v>
      </c>
      <c r="DE2">
        <v>0</v>
      </c>
      <c r="DF2">
        <v>0</v>
      </c>
      <c r="DG2">
        <v>0</v>
      </c>
      <c r="DH2">
        <v>0</v>
      </c>
      <c r="DI2">
        <v>0</v>
      </c>
      <c r="DJ2">
        <v>0</v>
      </c>
      <c r="DK2">
        <v>0</v>
      </c>
      <c r="DL2">
        <v>0</v>
      </c>
      <c r="DM2">
        <v>0</v>
      </c>
      <c r="DN2">
        <v>0</v>
      </c>
      <c r="DO2">
        <v>0</v>
      </c>
      <c r="DP2">
        <v>0</v>
      </c>
      <c r="DQ2">
        <v>0</v>
      </c>
      <c r="DR2">
        <v>0</v>
      </c>
      <c r="DS2">
        <v>0</v>
      </c>
      <c r="DT2">
        <v>0</v>
      </c>
      <c r="DU2">
        <v>0</v>
      </c>
      <c r="DV2">
        <v>0</v>
      </c>
      <c r="DW2">
        <v>0</v>
      </c>
      <c r="DX2">
        <v>0</v>
      </c>
      <c r="DY2">
        <v>0</v>
      </c>
      <c r="DZ2">
        <v>0</v>
      </c>
      <c r="EA2">
        <v>0</v>
      </c>
      <c r="EB2">
        <v>0</v>
      </c>
      <c r="EC2">
        <v>0</v>
      </c>
      <c r="ED2">
        <v>0</v>
      </c>
      <c r="EE2">
        <v>0</v>
      </c>
      <c r="HQ2" s="6"/>
      <c r="HS2" s="6"/>
      <c r="HU2" s="6"/>
      <c r="IM2" s="6"/>
      <c r="IO2" s="6"/>
      <c r="IQ2" s="6"/>
    </row>
    <row r="3" spans="1:276" x14ac:dyDescent="0.25">
      <c r="A3" t="s">
        <v>154</v>
      </c>
      <c r="B3" t="s">
        <v>153</v>
      </c>
      <c r="C3">
        <v>2</v>
      </c>
      <c r="D3" t="s">
        <v>153</v>
      </c>
      <c r="E3">
        <v>175</v>
      </c>
      <c r="F3">
        <v>175</v>
      </c>
      <c r="G3">
        <v>435</v>
      </c>
      <c r="H3">
        <v>175</v>
      </c>
      <c r="I3">
        <v>293</v>
      </c>
      <c r="J3" s="4">
        <v>1</v>
      </c>
      <c r="K3" s="4">
        <f t="shared" si="0"/>
        <v>0.76721311475409837</v>
      </c>
      <c r="L3" s="1">
        <v>9236</v>
      </c>
      <c r="M3">
        <v>5589</v>
      </c>
      <c r="N3">
        <v>2750</v>
      </c>
      <c r="O3" s="3">
        <f t="shared" si="1"/>
        <v>0.90288003464703337</v>
      </c>
      <c r="P3" s="1">
        <v>187924</v>
      </c>
      <c r="Q3">
        <v>207542</v>
      </c>
      <c r="R3" s="3">
        <f t="shared" si="2"/>
        <v>1.1043932653625934</v>
      </c>
      <c r="S3" s="1">
        <v>732673</v>
      </c>
      <c r="T3">
        <v>781858</v>
      </c>
      <c r="U3" s="3">
        <f t="shared" si="3"/>
        <v>1.0671309028720861</v>
      </c>
      <c r="V3" s="1">
        <v>55328</v>
      </c>
      <c r="W3">
        <v>59018</v>
      </c>
      <c r="X3" s="3">
        <f t="shared" si="4"/>
        <v>1.0666931752458069</v>
      </c>
      <c r="Y3">
        <v>42522</v>
      </c>
      <c r="Z3" s="3">
        <f t="shared" si="5"/>
        <v>0.76854395604395609</v>
      </c>
      <c r="AA3" s="1">
        <v>69652</v>
      </c>
      <c r="AB3">
        <v>78653</v>
      </c>
      <c r="AC3" s="3">
        <f t="shared" si="6"/>
        <v>1.1292281628668237</v>
      </c>
      <c r="AD3">
        <v>54909</v>
      </c>
      <c r="AE3" s="3">
        <f t="shared" si="7"/>
        <v>0.78833342904726356</v>
      </c>
      <c r="AF3" s="1">
        <v>544749</v>
      </c>
      <c r="AG3">
        <v>574317</v>
      </c>
      <c r="AH3" s="3">
        <f t="shared" si="8"/>
        <v>1.0542782088631646</v>
      </c>
      <c r="AI3">
        <v>520480</v>
      </c>
      <c r="AJ3" s="3">
        <f t="shared" si="9"/>
        <v>0.95544920688243573</v>
      </c>
      <c r="AK3">
        <v>1</v>
      </c>
      <c r="AL3">
        <v>0</v>
      </c>
      <c r="AM3">
        <v>0</v>
      </c>
      <c r="AN3">
        <v>5392</v>
      </c>
      <c r="AO3">
        <v>1898</v>
      </c>
      <c r="AP3" s="4">
        <f t="shared" si="10"/>
        <v>0.90100111234705227</v>
      </c>
      <c r="AQ3">
        <v>180</v>
      </c>
      <c r="AR3">
        <v>112</v>
      </c>
      <c r="AS3" s="4">
        <f t="shared" si="11"/>
        <v>3.6089482140650102E-2</v>
      </c>
      <c r="AT3">
        <v>46</v>
      </c>
      <c r="AU3">
        <v>463</v>
      </c>
      <c r="AV3" s="4">
        <f t="shared" si="12"/>
        <v>6.2909405512297609E-2</v>
      </c>
      <c r="AW3">
        <v>5618</v>
      </c>
      <c r="AX3">
        <v>2473</v>
      </c>
      <c r="AY3">
        <v>255045</v>
      </c>
      <c r="AZ3">
        <v>58464</v>
      </c>
      <c r="BA3">
        <v>5567</v>
      </c>
      <c r="BB3">
        <v>9357</v>
      </c>
      <c r="BC3">
        <v>328433</v>
      </c>
      <c r="BD3" s="4">
        <f t="shared" si="13"/>
        <v>0.77655107738869111</v>
      </c>
      <c r="BE3" s="4">
        <f t="shared" si="14"/>
        <v>0.17800890897077942</v>
      </c>
      <c r="BF3" s="4">
        <f t="shared" si="15"/>
        <v>1.6950184664756587E-2</v>
      </c>
      <c r="BG3" s="4">
        <f t="shared" si="16"/>
        <v>2.8489828975772836E-2</v>
      </c>
      <c r="BH3">
        <v>745543</v>
      </c>
      <c r="BI3">
        <v>459857</v>
      </c>
      <c r="BJ3">
        <v>42443</v>
      </c>
      <c r="BK3">
        <v>40953</v>
      </c>
      <c r="BL3">
        <v>1288796</v>
      </c>
      <c r="BM3" s="4">
        <f t="shared" si="17"/>
        <v>0.5784802249541432</v>
      </c>
      <c r="BN3" s="4">
        <f t="shared" si="18"/>
        <v>0.35681131847088288</v>
      </c>
      <c r="BO3" s="4">
        <f t="shared" si="19"/>
        <v>3.2932287188973272E-2</v>
      </c>
      <c r="BP3" s="4">
        <f t="shared" si="20"/>
        <v>3.1776169386000579E-2</v>
      </c>
      <c r="BQ3">
        <v>1</v>
      </c>
      <c r="BR3">
        <v>1</v>
      </c>
      <c r="BS3" t="s">
        <v>155</v>
      </c>
      <c r="BT3">
        <v>1</v>
      </c>
      <c r="BU3">
        <v>1</v>
      </c>
      <c r="BV3">
        <v>1</v>
      </c>
      <c r="BW3">
        <v>1</v>
      </c>
      <c r="BX3">
        <v>1</v>
      </c>
      <c r="BY3">
        <v>1</v>
      </c>
      <c r="BZ3">
        <v>1</v>
      </c>
      <c r="CA3">
        <v>1</v>
      </c>
      <c r="CB3">
        <v>1</v>
      </c>
      <c r="CC3">
        <v>1</v>
      </c>
      <c r="CD3">
        <v>194906</v>
      </c>
      <c r="CE3" s="4">
        <f t="shared" si="21"/>
        <v>0.93911593797881876</v>
      </c>
      <c r="CF3">
        <v>1</v>
      </c>
      <c r="CG3">
        <v>1</v>
      </c>
      <c r="CH3">
        <v>13390</v>
      </c>
      <c r="CI3">
        <v>6840</v>
      </c>
      <c r="CJ3" s="3">
        <f t="shared" si="22"/>
        <v>0.51082897684839434</v>
      </c>
      <c r="CK3">
        <v>19134</v>
      </c>
      <c r="CL3" s="3">
        <v>0.58200000000000007</v>
      </c>
      <c r="CM3">
        <v>10051</v>
      </c>
      <c r="CN3" s="4">
        <f t="shared" si="23"/>
        <v>0.5252952858785408</v>
      </c>
      <c r="CO3" s="5">
        <f t="shared" si="24"/>
        <v>-5.6704714121459276E-2</v>
      </c>
      <c r="CP3">
        <v>49229</v>
      </c>
      <c r="CQ3">
        <v>38674</v>
      </c>
      <c r="CR3" s="3">
        <f t="shared" si="25"/>
        <v>0.78559385727924602</v>
      </c>
      <c r="CS3" s="3">
        <v>0.82200000000000006</v>
      </c>
      <c r="CT3" s="5">
        <f t="shared" si="26"/>
        <v>-3.6406142720754042E-2</v>
      </c>
      <c r="CU3">
        <v>553317</v>
      </c>
      <c r="CV3">
        <v>150112</v>
      </c>
      <c r="CW3" s="3">
        <f t="shared" si="27"/>
        <v>0.27129475508614409</v>
      </c>
      <c r="CX3" s="3">
        <v>0.434</v>
      </c>
      <c r="CY3" s="5">
        <f t="shared" si="28"/>
        <v>-0.16270524491385591</v>
      </c>
      <c r="CZ3">
        <v>0</v>
      </c>
      <c r="DA3">
        <v>0</v>
      </c>
      <c r="DB3">
        <v>0</v>
      </c>
      <c r="DC3">
        <v>1</v>
      </c>
      <c r="DD3">
        <v>4</v>
      </c>
      <c r="DE3">
        <v>0</v>
      </c>
      <c r="DF3">
        <v>0</v>
      </c>
      <c r="DG3">
        <v>0</v>
      </c>
      <c r="DH3">
        <v>0</v>
      </c>
      <c r="DI3">
        <v>5</v>
      </c>
      <c r="DJ3">
        <v>103</v>
      </c>
      <c r="DK3">
        <v>128</v>
      </c>
      <c r="DL3">
        <v>3</v>
      </c>
      <c r="DM3">
        <v>149</v>
      </c>
      <c r="DN3">
        <v>6</v>
      </c>
      <c r="DO3">
        <v>1</v>
      </c>
      <c r="DP3">
        <v>390</v>
      </c>
      <c r="DQ3">
        <v>104</v>
      </c>
      <c r="DR3">
        <v>132</v>
      </c>
      <c r="DS3">
        <v>3</v>
      </c>
      <c r="DT3">
        <v>149</v>
      </c>
      <c r="DU3">
        <v>6</v>
      </c>
      <c r="DV3">
        <v>1</v>
      </c>
      <c r="DW3">
        <v>0</v>
      </c>
      <c r="DX3">
        <v>3</v>
      </c>
      <c r="DY3">
        <v>0</v>
      </c>
      <c r="DZ3">
        <v>0</v>
      </c>
      <c r="EA3">
        <v>18</v>
      </c>
      <c r="EB3">
        <v>0</v>
      </c>
      <c r="EC3">
        <v>253</v>
      </c>
      <c r="ED3">
        <v>138</v>
      </c>
      <c r="EE3">
        <v>4</v>
      </c>
      <c r="HQ3" s="6"/>
      <c r="HS3" s="6"/>
      <c r="HU3" s="6"/>
      <c r="IM3" s="6"/>
      <c r="IO3" s="6"/>
      <c r="IQ3" s="6"/>
    </row>
    <row r="4" spans="1:276" x14ac:dyDescent="0.25">
      <c r="A4" t="s">
        <v>249</v>
      </c>
      <c r="B4" t="s">
        <v>153</v>
      </c>
      <c r="C4">
        <v>2</v>
      </c>
      <c r="D4" t="s">
        <v>153</v>
      </c>
      <c r="E4">
        <v>74</v>
      </c>
      <c r="F4">
        <v>74</v>
      </c>
      <c r="G4">
        <v>104</v>
      </c>
      <c r="H4">
        <v>67</v>
      </c>
      <c r="I4">
        <v>12</v>
      </c>
      <c r="J4" s="4">
        <v>0.90500000000000003</v>
      </c>
      <c r="K4" s="4">
        <f t="shared" si="0"/>
        <v>0.4438202247191011</v>
      </c>
      <c r="L4" s="1">
        <v>792</v>
      </c>
      <c r="M4">
        <v>0</v>
      </c>
      <c r="N4">
        <v>717</v>
      </c>
      <c r="O4" s="3">
        <f t="shared" si="1"/>
        <v>0.90530303030303028</v>
      </c>
      <c r="P4" s="1">
        <v>16195</v>
      </c>
      <c r="Q4">
        <v>27568</v>
      </c>
      <c r="R4" s="3">
        <f t="shared" si="2"/>
        <v>1.7022537820314911</v>
      </c>
      <c r="S4" s="1">
        <v>46366</v>
      </c>
      <c r="T4">
        <v>107559</v>
      </c>
      <c r="U4" s="3">
        <f t="shared" si="3"/>
        <v>2.3197817366173488</v>
      </c>
      <c r="V4" s="1">
        <v>4636</v>
      </c>
      <c r="W4">
        <v>5668</v>
      </c>
      <c r="X4" s="3">
        <f t="shared" si="4"/>
        <v>1.2226056945642796</v>
      </c>
      <c r="Y4">
        <v>5399</v>
      </c>
      <c r="Z4" s="3">
        <f t="shared" si="5"/>
        <v>1.16458153580673</v>
      </c>
      <c r="AA4" s="1">
        <v>6216</v>
      </c>
      <c r="AB4">
        <v>12455</v>
      </c>
      <c r="AC4" s="3">
        <f t="shared" si="6"/>
        <v>2.0037001287001286</v>
      </c>
      <c r="AD4">
        <v>7591</v>
      </c>
      <c r="AE4" s="3">
        <f t="shared" si="7"/>
        <v>1.2212033462033463</v>
      </c>
      <c r="AF4" s="1">
        <v>30171</v>
      </c>
      <c r="AG4">
        <v>79991</v>
      </c>
      <c r="AH4" s="3">
        <f t="shared" si="8"/>
        <v>2.6512545159258889</v>
      </c>
      <c r="AI4">
        <v>44406</v>
      </c>
      <c r="AJ4" s="3">
        <f t="shared" si="9"/>
        <v>1.4718106791289649</v>
      </c>
      <c r="AK4">
        <v>0</v>
      </c>
      <c r="AL4">
        <v>0</v>
      </c>
      <c r="AM4">
        <v>0</v>
      </c>
      <c r="AN4">
        <v>0</v>
      </c>
      <c r="AO4">
        <v>608</v>
      </c>
      <c r="AP4" s="4">
        <f t="shared" si="10"/>
        <v>0.84797768479776847</v>
      </c>
      <c r="AQ4">
        <v>0</v>
      </c>
      <c r="AR4">
        <v>83</v>
      </c>
      <c r="AS4" s="4">
        <f t="shared" si="11"/>
        <v>0.11576011157601115</v>
      </c>
      <c r="AT4">
        <v>0</v>
      </c>
      <c r="AU4">
        <v>26</v>
      </c>
      <c r="AV4" s="4">
        <f t="shared" si="12"/>
        <v>3.626220362622036E-2</v>
      </c>
      <c r="AW4">
        <v>0</v>
      </c>
      <c r="AX4">
        <v>717</v>
      </c>
      <c r="AY4">
        <v>39235</v>
      </c>
      <c r="AZ4">
        <v>8110</v>
      </c>
      <c r="BA4">
        <v>480</v>
      </c>
      <c r="BB4">
        <v>371</v>
      </c>
      <c r="BC4">
        <v>48196</v>
      </c>
      <c r="BD4" s="4">
        <f t="shared" si="13"/>
        <v>0.81407170719561794</v>
      </c>
      <c r="BE4" s="4">
        <f t="shared" si="14"/>
        <v>0.16827122582786952</v>
      </c>
      <c r="BF4" s="4">
        <f t="shared" si="15"/>
        <v>9.9593327247074447E-3</v>
      </c>
      <c r="BG4" s="4">
        <f t="shared" si="16"/>
        <v>7.6977342518051292E-3</v>
      </c>
      <c r="BH4">
        <v>95056</v>
      </c>
      <c r="BI4">
        <v>11033</v>
      </c>
      <c r="BJ4">
        <v>949</v>
      </c>
      <c r="BK4">
        <v>576</v>
      </c>
      <c r="BL4">
        <v>107614</v>
      </c>
      <c r="BM4" s="4">
        <f t="shared" si="17"/>
        <v>0.88330514617057265</v>
      </c>
      <c r="BN4" s="4">
        <f t="shared" si="18"/>
        <v>0.10252383518873009</v>
      </c>
      <c r="BO4" s="4">
        <f t="shared" si="19"/>
        <v>8.8185552065716353E-3</v>
      </c>
      <c r="BP4" s="4">
        <f t="shared" si="20"/>
        <v>5.3524634341256712E-3</v>
      </c>
      <c r="BQ4">
        <v>1</v>
      </c>
      <c r="BR4">
        <v>0</v>
      </c>
      <c r="BS4" t="s">
        <v>153</v>
      </c>
      <c r="BT4">
        <v>1</v>
      </c>
      <c r="BU4">
        <v>0</v>
      </c>
      <c r="BV4">
        <v>0</v>
      </c>
      <c r="BW4">
        <v>1</v>
      </c>
      <c r="BX4">
        <v>0</v>
      </c>
      <c r="BY4">
        <v>0</v>
      </c>
      <c r="BZ4">
        <v>0</v>
      </c>
      <c r="CA4">
        <v>0</v>
      </c>
      <c r="CB4">
        <v>1</v>
      </c>
      <c r="CC4">
        <v>1</v>
      </c>
      <c r="CD4">
        <v>27567</v>
      </c>
      <c r="CE4" s="4">
        <f t="shared" si="21"/>
        <v>0.99996372605919903</v>
      </c>
      <c r="CF4">
        <v>1</v>
      </c>
      <c r="CG4">
        <v>1</v>
      </c>
      <c r="CH4">
        <v>1139</v>
      </c>
      <c r="CI4">
        <v>373</v>
      </c>
      <c r="CJ4" s="3">
        <f t="shared" si="22"/>
        <v>0.32748024582967517</v>
      </c>
      <c r="CK4">
        <v>1632</v>
      </c>
      <c r="CL4" s="3" t="s">
        <v>153</v>
      </c>
      <c r="CM4">
        <v>556</v>
      </c>
      <c r="CN4" s="4">
        <f t="shared" si="23"/>
        <v>0.34068627450980393</v>
      </c>
      <c r="CO4" s="5" t="str">
        <f t="shared" si="24"/>
        <v>NULL</v>
      </c>
      <c r="CP4">
        <v>4477</v>
      </c>
      <c r="CQ4">
        <v>5495</v>
      </c>
      <c r="CR4" s="3">
        <f t="shared" si="25"/>
        <v>1.227384409202591</v>
      </c>
      <c r="CS4" s="3" t="s">
        <v>153</v>
      </c>
      <c r="CT4" s="5" t="str">
        <f t="shared" si="26"/>
        <v>NULL</v>
      </c>
      <c r="CU4">
        <v>31028</v>
      </c>
      <c r="CV4">
        <v>4607</v>
      </c>
      <c r="CW4" s="3">
        <f t="shared" si="27"/>
        <v>0.14847879334794378</v>
      </c>
      <c r="CX4" s="3" t="s">
        <v>153</v>
      </c>
      <c r="CY4" s="5" t="str">
        <f t="shared" si="28"/>
        <v>NULL</v>
      </c>
      <c r="CZ4">
        <v>0</v>
      </c>
      <c r="DA4">
        <v>0</v>
      </c>
      <c r="DB4">
        <v>0</v>
      </c>
      <c r="DC4">
        <v>0</v>
      </c>
      <c r="DD4">
        <v>0</v>
      </c>
      <c r="DE4">
        <v>0</v>
      </c>
      <c r="DF4">
        <v>0</v>
      </c>
      <c r="DG4">
        <v>0</v>
      </c>
      <c r="DH4">
        <v>0</v>
      </c>
      <c r="DI4">
        <v>0</v>
      </c>
      <c r="DJ4">
        <v>0</v>
      </c>
      <c r="DK4">
        <v>0</v>
      </c>
      <c r="DL4">
        <v>0</v>
      </c>
      <c r="DM4">
        <v>0</v>
      </c>
      <c r="DN4">
        <v>0</v>
      </c>
      <c r="DO4">
        <v>0</v>
      </c>
      <c r="DP4">
        <v>0</v>
      </c>
      <c r="DQ4">
        <v>0</v>
      </c>
      <c r="DR4">
        <v>0</v>
      </c>
      <c r="DS4">
        <v>0</v>
      </c>
      <c r="DT4">
        <v>0</v>
      </c>
      <c r="DU4">
        <v>0</v>
      </c>
      <c r="DV4">
        <v>0</v>
      </c>
      <c r="DW4">
        <v>0</v>
      </c>
      <c r="DX4">
        <v>0</v>
      </c>
      <c r="DY4">
        <v>0</v>
      </c>
      <c r="DZ4">
        <v>0</v>
      </c>
      <c r="EA4">
        <v>0</v>
      </c>
      <c r="EB4">
        <v>0</v>
      </c>
      <c r="EC4">
        <v>0</v>
      </c>
      <c r="ED4">
        <v>0</v>
      </c>
      <c r="EE4">
        <v>0</v>
      </c>
    </row>
    <row r="5" spans="1:276" x14ac:dyDescent="0.25">
      <c r="A5" t="s">
        <v>156</v>
      </c>
      <c r="B5" t="s">
        <v>153</v>
      </c>
      <c r="C5">
        <v>2</v>
      </c>
      <c r="D5" t="s">
        <v>153</v>
      </c>
      <c r="E5">
        <v>719</v>
      </c>
      <c r="F5">
        <v>719</v>
      </c>
      <c r="G5">
        <v>2155</v>
      </c>
      <c r="H5">
        <v>684</v>
      </c>
      <c r="I5">
        <v>1353</v>
      </c>
      <c r="J5" s="4">
        <v>0.95099999999999996</v>
      </c>
      <c r="K5" s="4">
        <f t="shared" si="0"/>
        <v>0.70876826722338204</v>
      </c>
      <c r="L5" s="1">
        <v>76130</v>
      </c>
      <c r="M5">
        <v>78259</v>
      </c>
      <c r="N5">
        <v>34897</v>
      </c>
      <c r="O5" s="3">
        <f t="shared" si="1"/>
        <v>1.4863522921318797</v>
      </c>
      <c r="P5" s="1">
        <v>1710220</v>
      </c>
      <c r="Q5">
        <v>2477712</v>
      </c>
      <c r="R5" s="3">
        <f t="shared" si="2"/>
        <v>1.448767994760908</v>
      </c>
      <c r="S5" s="1">
        <v>7276316</v>
      </c>
      <c r="T5">
        <v>9901335</v>
      </c>
      <c r="U5" s="3">
        <f t="shared" si="3"/>
        <v>1.3607620944444965</v>
      </c>
      <c r="V5" s="1">
        <v>464170</v>
      </c>
      <c r="W5">
        <v>578317</v>
      </c>
      <c r="X5" s="3">
        <f t="shared" si="4"/>
        <v>1.2459163668483531</v>
      </c>
      <c r="Y5">
        <v>481626</v>
      </c>
      <c r="Z5" s="3">
        <f t="shared" si="5"/>
        <v>1.0376069112609605</v>
      </c>
      <c r="AA5" s="1">
        <v>676512</v>
      </c>
      <c r="AB5">
        <v>1057168</v>
      </c>
      <c r="AC5" s="3">
        <f t="shared" si="6"/>
        <v>1.56267442410482</v>
      </c>
      <c r="AD5">
        <v>601683</v>
      </c>
      <c r="AE5" s="3">
        <f t="shared" si="7"/>
        <v>0.88938998864765151</v>
      </c>
      <c r="AF5" s="1">
        <v>5566096</v>
      </c>
      <c r="AG5">
        <v>7423703</v>
      </c>
      <c r="AH5" s="3">
        <f t="shared" si="8"/>
        <v>1.3337360692305702</v>
      </c>
      <c r="AI5">
        <v>5750501</v>
      </c>
      <c r="AJ5" s="3">
        <f t="shared" si="9"/>
        <v>1.0331300430319563</v>
      </c>
      <c r="AK5">
        <v>1</v>
      </c>
      <c r="AL5">
        <v>0</v>
      </c>
      <c r="AM5">
        <v>0</v>
      </c>
      <c r="AN5">
        <v>40204</v>
      </c>
      <c r="AO5">
        <v>67016</v>
      </c>
      <c r="AP5" s="4">
        <f t="shared" si="10"/>
        <v>0.94655437258329356</v>
      </c>
      <c r="AQ5">
        <v>278</v>
      </c>
      <c r="AR5">
        <v>1421</v>
      </c>
      <c r="AS5" s="4">
        <f t="shared" si="11"/>
        <v>1.4999028903367058E-2</v>
      </c>
      <c r="AT5">
        <v>209</v>
      </c>
      <c r="AU5">
        <v>4146</v>
      </c>
      <c r="AV5" s="4">
        <f t="shared" si="12"/>
        <v>3.8446598513339335E-2</v>
      </c>
      <c r="AW5">
        <v>40691</v>
      </c>
      <c r="AX5">
        <v>72583</v>
      </c>
      <c r="AY5">
        <v>2421532</v>
      </c>
      <c r="AZ5">
        <v>879925</v>
      </c>
      <c r="BA5">
        <v>82181</v>
      </c>
      <c r="BB5">
        <v>83252</v>
      </c>
      <c r="BC5">
        <v>3466890</v>
      </c>
      <c r="BD5" s="4">
        <f t="shared" si="13"/>
        <v>0.69847384831938708</v>
      </c>
      <c r="BE5" s="4">
        <f t="shared" si="14"/>
        <v>0.25380816812763024</v>
      </c>
      <c r="BF5" s="4">
        <f t="shared" si="15"/>
        <v>2.3704530573511129E-2</v>
      </c>
      <c r="BG5" s="4">
        <f t="shared" si="16"/>
        <v>2.4013452979471515E-2</v>
      </c>
      <c r="BH5">
        <v>7932507</v>
      </c>
      <c r="BI5">
        <v>5164881</v>
      </c>
      <c r="BJ5">
        <v>284445</v>
      </c>
      <c r="BK5">
        <v>420340</v>
      </c>
      <c r="BL5">
        <v>13802173</v>
      </c>
      <c r="BM5" s="4">
        <f t="shared" si="17"/>
        <v>0.57472884885590114</v>
      </c>
      <c r="BN5" s="4">
        <f t="shared" si="18"/>
        <v>0.37420781495783306</v>
      </c>
      <c r="BO5" s="4">
        <f t="shared" si="19"/>
        <v>2.0608711396386641E-2</v>
      </c>
      <c r="BP5" s="4">
        <f t="shared" si="20"/>
        <v>3.0454624789879099E-2</v>
      </c>
      <c r="BQ5">
        <v>1</v>
      </c>
      <c r="BR5">
        <v>1</v>
      </c>
      <c r="BS5" t="s">
        <v>157</v>
      </c>
      <c r="BT5">
        <v>1</v>
      </c>
      <c r="BU5">
        <v>1</v>
      </c>
      <c r="BV5">
        <v>1</v>
      </c>
      <c r="BW5">
        <v>1</v>
      </c>
      <c r="BX5">
        <v>1</v>
      </c>
      <c r="BY5">
        <v>1</v>
      </c>
      <c r="BZ5">
        <v>1</v>
      </c>
      <c r="CA5">
        <v>1</v>
      </c>
      <c r="CB5">
        <v>1</v>
      </c>
      <c r="CC5">
        <v>1</v>
      </c>
      <c r="CD5">
        <v>2451996</v>
      </c>
      <c r="CE5" s="4">
        <f t="shared" si="21"/>
        <v>0.98962106976113451</v>
      </c>
      <c r="CF5">
        <v>1</v>
      </c>
      <c r="CG5">
        <v>1</v>
      </c>
      <c r="CH5">
        <v>113168</v>
      </c>
      <c r="CI5">
        <v>74490</v>
      </c>
      <c r="CJ5" s="3">
        <f t="shared" si="22"/>
        <v>0.65822493991234277</v>
      </c>
      <c r="CK5">
        <v>162775</v>
      </c>
      <c r="CL5" s="3">
        <v>0.71499999999999997</v>
      </c>
      <c r="CM5">
        <v>106326</v>
      </c>
      <c r="CN5" s="4">
        <f t="shared" si="23"/>
        <v>0.65320841652587924</v>
      </c>
      <c r="CO5" s="5">
        <f t="shared" si="24"/>
        <v>-6.1791583474120726E-2</v>
      </c>
      <c r="CP5">
        <v>489099</v>
      </c>
      <c r="CQ5">
        <v>479609</v>
      </c>
      <c r="CR5" s="3">
        <f t="shared" si="25"/>
        <v>0.98059697525449863</v>
      </c>
      <c r="CS5" s="3">
        <v>0.91500000000000004</v>
      </c>
      <c r="CT5" s="5">
        <f t="shared" si="26"/>
        <v>6.5596975254498591E-2</v>
      </c>
      <c r="CU5">
        <v>5662328</v>
      </c>
      <c r="CV5">
        <v>1522561</v>
      </c>
      <c r="CW5" s="3">
        <f t="shared" si="27"/>
        <v>0.26889311251485254</v>
      </c>
      <c r="CX5" s="3">
        <v>0.47599999999999998</v>
      </c>
      <c r="CY5" s="5">
        <f t="shared" si="28"/>
        <v>-0.20710688748514744</v>
      </c>
      <c r="CZ5">
        <v>1</v>
      </c>
      <c r="DA5">
        <v>1</v>
      </c>
      <c r="DB5">
        <v>1</v>
      </c>
      <c r="DC5">
        <v>17</v>
      </c>
      <c r="DD5">
        <v>0</v>
      </c>
      <c r="DE5">
        <v>0</v>
      </c>
      <c r="DF5">
        <v>0</v>
      </c>
      <c r="DG5">
        <v>0</v>
      </c>
      <c r="DH5">
        <v>0</v>
      </c>
      <c r="DI5">
        <v>17</v>
      </c>
      <c r="DJ5">
        <v>2507</v>
      </c>
      <c r="DK5">
        <v>869</v>
      </c>
      <c r="DL5">
        <v>142</v>
      </c>
      <c r="DM5">
        <v>0</v>
      </c>
      <c r="DN5">
        <v>0</v>
      </c>
      <c r="DO5">
        <v>0</v>
      </c>
      <c r="DP5">
        <v>3518</v>
      </c>
      <c r="DQ5">
        <v>2524</v>
      </c>
      <c r="DR5">
        <v>869</v>
      </c>
      <c r="DS5">
        <v>142</v>
      </c>
      <c r="DT5">
        <v>0</v>
      </c>
      <c r="DU5">
        <v>0</v>
      </c>
      <c r="DV5">
        <v>0</v>
      </c>
      <c r="DW5">
        <v>197</v>
      </c>
      <c r="DX5">
        <v>0</v>
      </c>
      <c r="DY5">
        <v>0</v>
      </c>
      <c r="DZ5">
        <v>161</v>
      </c>
      <c r="EA5">
        <v>0</v>
      </c>
      <c r="EB5">
        <v>0</v>
      </c>
      <c r="EC5">
        <v>2524</v>
      </c>
      <c r="ED5">
        <v>869</v>
      </c>
      <c r="EE5">
        <v>142</v>
      </c>
      <c r="HQ5" s="6"/>
      <c r="HS5" s="6"/>
      <c r="HU5" s="6"/>
      <c r="IM5" s="6"/>
      <c r="IO5" s="6"/>
      <c r="IQ5" s="6"/>
      <c r="JL5" s="6"/>
      <c r="JN5" s="6"/>
      <c r="JP5" s="6"/>
    </row>
    <row r="6" spans="1:276" x14ac:dyDescent="0.25">
      <c r="A6" t="s">
        <v>158</v>
      </c>
      <c r="B6" t="s">
        <v>153</v>
      </c>
      <c r="C6">
        <v>2</v>
      </c>
      <c r="D6" t="s">
        <v>153</v>
      </c>
      <c r="E6">
        <v>388</v>
      </c>
      <c r="F6">
        <v>388</v>
      </c>
      <c r="G6">
        <v>2238</v>
      </c>
      <c r="H6">
        <v>386</v>
      </c>
      <c r="I6">
        <v>1125</v>
      </c>
      <c r="J6" s="4">
        <v>0.995</v>
      </c>
      <c r="K6" s="4">
        <f t="shared" si="0"/>
        <v>0.57539984767707542</v>
      </c>
      <c r="L6" s="1">
        <v>34720</v>
      </c>
      <c r="M6">
        <v>29122</v>
      </c>
      <c r="N6">
        <v>14920</v>
      </c>
      <c r="O6" s="3">
        <f t="shared" si="1"/>
        <v>1.2684907834101382</v>
      </c>
      <c r="P6" s="1">
        <v>742592</v>
      </c>
      <c r="Q6">
        <v>1028368</v>
      </c>
      <c r="R6" s="3">
        <f t="shared" si="2"/>
        <v>1.3848358183228475</v>
      </c>
      <c r="S6" s="1">
        <v>3025891</v>
      </c>
      <c r="T6">
        <v>4551746</v>
      </c>
      <c r="U6" s="3">
        <f t="shared" si="3"/>
        <v>1.504266346672765</v>
      </c>
      <c r="V6" s="1">
        <v>208729</v>
      </c>
      <c r="W6">
        <v>254250</v>
      </c>
      <c r="X6" s="3">
        <f t="shared" si="4"/>
        <v>1.2180866099104581</v>
      </c>
      <c r="Y6">
        <v>212179</v>
      </c>
      <c r="Z6" s="3">
        <f t="shared" si="5"/>
        <v>1.0165286088660417</v>
      </c>
      <c r="AA6" s="1">
        <v>289762</v>
      </c>
      <c r="AB6">
        <v>437286</v>
      </c>
      <c r="AC6" s="3">
        <f t="shared" si="6"/>
        <v>1.5091212788426365</v>
      </c>
      <c r="AD6">
        <v>280615</v>
      </c>
      <c r="AE6" s="3">
        <f t="shared" si="7"/>
        <v>0.96843271374438333</v>
      </c>
      <c r="AF6" s="1">
        <v>2283299</v>
      </c>
      <c r="AG6">
        <v>3523378</v>
      </c>
      <c r="AH6" s="3">
        <f t="shared" si="8"/>
        <v>1.5431084584191559</v>
      </c>
      <c r="AI6">
        <v>2670330</v>
      </c>
      <c r="AJ6" s="3">
        <f t="shared" si="9"/>
        <v>1.1695051765011941</v>
      </c>
      <c r="AK6">
        <v>1</v>
      </c>
      <c r="AL6">
        <v>0</v>
      </c>
      <c r="AM6">
        <v>1</v>
      </c>
      <c r="AN6">
        <v>28388</v>
      </c>
      <c r="AO6">
        <v>11286</v>
      </c>
      <c r="AP6" s="4">
        <f t="shared" si="10"/>
        <v>0.90082194269106763</v>
      </c>
      <c r="AQ6">
        <v>609</v>
      </c>
      <c r="AR6">
        <v>606</v>
      </c>
      <c r="AS6" s="4">
        <f t="shared" si="11"/>
        <v>2.7587303028926934E-2</v>
      </c>
      <c r="AT6">
        <v>125</v>
      </c>
      <c r="AU6">
        <v>3028</v>
      </c>
      <c r="AV6" s="4">
        <f t="shared" si="12"/>
        <v>7.1590754280005456E-2</v>
      </c>
      <c r="AW6">
        <v>29122</v>
      </c>
      <c r="AX6">
        <v>14920</v>
      </c>
      <c r="AY6">
        <v>1121982</v>
      </c>
      <c r="AZ6">
        <v>93413</v>
      </c>
      <c r="BA6">
        <v>39179</v>
      </c>
      <c r="BB6">
        <v>36170</v>
      </c>
      <c r="BC6">
        <v>1290744</v>
      </c>
      <c r="BD6" s="4">
        <f t="shared" si="13"/>
        <v>0.86925215224707608</v>
      </c>
      <c r="BE6" s="4">
        <f t="shared" si="14"/>
        <v>7.2371438488189763E-2</v>
      </c>
      <c r="BF6" s="4">
        <f t="shared" si="15"/>
        <v>3.0353811445182004E-2</v>
      </c>
      <c r="BG6" s="4">
        <f t="shared" si="16"/>
        <v>2.8022597819552134E-2</v>
      </c>
      <c r="BH6">
        <v>3844109</v>
      </c>
      <c r="BI6">
        <v>774761</v>
      </c>
      <c r="BJ6">
        <v>175526</v>
      </c>
      <c r="BK6">
        <v>226425</v>
      </c>
      <c r="BL6">
        <v>5020821</v>
      </c>
      <c r="BM6" s="4">
        <f t="shared" si="17"/>
        <v>0.76563354877618617</v>
      </c>
      <c r="BN6" s="4">
        <f t="shared" si="18"/>
        <v>0.15430962386430427</v>
      </c>
      <c r="BO6" s="4">
        <f t="shared" si="19"/>
        <v>3.495962114562539E-2</v>
      </c>
      <c r="BP6" s="4">
        <f t="shared" si="20"/>
        <v>4.509720621388414E-2</v>
      </c>
      <c r="BQ6">
        <v>1</v>
      </c>
      <c r="BR6">
        <v>1</v>
      </c>
      <c r="BS6" t="s">
        <v>159</v>
      </c>
      <c r="BT6">
        <v>1</v>
      </c>
      <c r="BU6">
        <v>1</v>
      </c>
      <c r="BV6">
        <v>1</v>
      </c>
      <c r="BW6">
        <v>1</v>
      </c>
      <c r="BX6">
        <v>1</v>
      </c>
      <c r="BY6">
        <v>1</v>
      </c>
      <c r="BZ6">
        <v>1</v>
      </c>
      <c r="CA6">
        <v>0</v>
      </c>
      <c r="CB6">
        <v>1</v>
      </c>
      <c r="CC6">
        <v>1</v>
      </c>
      <c r="CD6">
        <v>986398</v>
      </c>
      <c r="CE6" s="4">
        <f t="shared" si="21"/>
        <v>0.95918776157951235</v>
      </c>
      <c r="CF6">
        <v>1</v>
      </c>
      <c r="CG6">
        <v>1</v>
      </c>
      <c r="CH6">
        <v>51152</v>
      </c>
      <c r="CI6">
        <v>31749</v>
      </c>
      <c r="CJ6" s="3">
        <f t="shared" si="22"/>
        <v>0.62067954332186426</v>
      </c>
      <c r="CK6">
        <v>73488</v>
      </c>
      <c r="CL6" s="3">
        <v>0.66</v>
      </c>
      <c r="CM6">
        <v>45064</v>
      </c>
      <c r="CN6" s="4">
        <f t="shared" si="23"/>
        <v>0.61321576311778792</v>
      </c>
      <c r="CO6" s="5">
        <f t="shared" si="24"/>
        <v>-4.6784236882212116E-2</v>
      </c>
      <c r="CP6">
        <v>208968</v>
      </c>
      <c r="CQ6">
        <v>204654</v>
      </c>
      <c r="CR6" s="3">
        <f t="shared" si="25"/>
        <v>0.9793556908234754</v>
      </c>
      <c r="CS6" s="3">
        <v>0.95200000000000007</v>
      </c>
      <c r="CT6" s="5">
        <f t="shared" si="26"/>
        <v>2.7355690823475332E-2</v>
      </c>
      <c r="CU6">
        <v>2322502</v>
      </c>
      <c r="CV6">
        <v>557689</v>
      </c>
      <c r="CW6" s="3">
        <f t="shared" si="27"/>
        <v>0.24012422809539022</v>
      </c>
      <c r="CX6" s="3">
        <v>0.503</v>
      </c>
      <c r="CY6" s="5">
        <f t="shared" si="28"/>
        <v>-0.26287577190460976</v>
      </c>
      <c r="CZ6">
        <v>0</v>
      </c>
      <c r="DA6">
        <v>0</v>
      </c>
      <c r="DB6">
        <v>0</v>
      </c>
      <c r="DC6">
        <v>5</v>
      </c>
      <c r="DD6">
        <v>118</v>
      </c>
      <c r="DE6">
        <v>0</v>
      </c>
      <c r="DF6">
        <v>0</v>
      </c>
      <c r="DG6">
        <v>0</v>
      </c>
      <c r="DH6">
        <v>0</v>
      </c>
      <c r="DI6">
        <v>123</v>
      </c>
      <c r="DJ6">
        <v>538</v>
      </c>
      <c r="DK6">
        <v>279</v>
      </c>
      <c r="DL6">
        <v>1</v>
      </c>
      <c r="DM6">
        <v>0</v>
      </c>
      <c r="DN6">
        <v>0</v>
      </c>
      <c r="DO6">
        <v>0</v>
      </c>
      <c r="DP6">
        <v>818</v>
      </c>
      <c r="DQ6">
        <v>543</v>
      </c>
      <c r="DR6">
        <v>397</v>
      </c>
      <c r="DS6">
        <v>1</v>
      </c>
      <c r="DT6">
        <v>0</v>
      </c>
      <c r="DU6">
        <v>0</v>
      </c>
      <c r="DV6">
        <v>0</v>
      </c>
      <c r="DW6">
        <v>10</v>
      </c>
      <c r="DX6">
        <v>42</v>
      </c>
      <c r="DY6">
        <v>0</v>
      </c>
      <c r="DZ6">
        <v>24</v>
      </c>
      <c r="EA6">
        <v>46</v>
      </c>
      <c r="EB6">
        <v>0</v>
      </c>
      <c r="EC6">
        <v>543</v>
      </c>
      <c r="ED6">
        <v>397</v>
      </c>
      <c r="EE6">
        <v>1</v>
      </c>
      <c r="HQ6" s="6"/>
      <c r="HS6" s="6"/>
      <c r="HU6" s="6"/>
      <c r="IM6" s="6"/>
      <c r="IO6" s="6"/>
      <c r="IQ6" s="6"/>
      <c r="JL6" s="6"/>
      <c r="JN6" s="6"/>
      <c r="JP6" s="6"/>
    </row>
    <row r="7" spans="1:276" x14ac:dyDescent="0.25">
      <c r="A7" t="s">
        <v>160</v>
      </c>
      <c r="B7" t="s">
        <v>153</v>
      </c>
      <c r="C7">
        <v>2</v>
      </c>
      <c r="D7" t="s">
        <v>153</v>
      </c>
      <c r="E7">
        <v>4202</v>
      </c>
      <c r="F7">
        <v>3749</v>
      </c>
      <c r="G7">
        <v>22309</v>
      </c>
      <c r="H7">
        <v>3376</v>
      </c>
      <c r="I7">
        <v>8181</v>
      </c>
      <c r="J7" s="4">
        <v>0.80300000000000005</v>
      </c>
      <c r="K7" s="4">
        <f t="shared" si="0"/>
        <v>0.43593225453585305</v>
      </c>
      <c r="L7" s="1">
        <v>422861</v>
      </c>
      <c r="M7">
        <v>408199</v>
      </c>
      <c r="N7">
        <v>280828</v>
      </c>
      <c r="O7" s="3">
        <f t="shared" si="1"/>
        <v>1.6294408801000801</v>
      </c>
      <c r="P7" s="1">
        <v>9292222</v>
      </c>
      <c r="Q7">
        <v>12301013</v>
      </c>
      <c r="R7" s="3">
        <f t="shared" si="2"/>
        <v>1.3237967194498796</v>
      </c>
      <c r="S7" s="1">
        <v>39237836</v>
      </c>
      <c r="T7">
        <v>51767279</v>
      </c>
      <c r="U7" s="3">
        <f t="shared" si="3"/>
        <v>1.3193204385685287</v>
      </c>
      <c r="V7" s="1">
        <v>2556494</v>
      </c>
      <c r="W7">
        <v>3483743</v>
      </c>
      <c r="X7" s="3">
        <f t="shared" si="4"/>
        <v>1.362703374230489</v>
      </c>
      <c r="Y7">
        <v>2496145</v>
      </c>
      <c r="Z7" s="3">
        <f t="shared" si="5"/>
        <v>0.97639384250461769</v>
      </c>
      <c r="AA7" s="1">
        <v>3627535</v>
      </c>
      <c r="AB7">
        <v>4833820</v>
      </c>
      <c r="AC7" s="3">
        <f t="shared" si="6"/>
        <v>1.3325357301859251</v>
      </c>
      <c r="AD7">
        <v>2945273</v>
      </c>
      <c r="AE7" s="3">
        <f t="shared" si="7"/>
        <v>0.81192131847108295</v>
      </c>
      <c r="AF7" s="1">
        <v>29945614</v>
      </c>
      <c r="AG7">
        <v>39506195</v>
      </c>
      <c r="AH7" s="3">
        <f t="shared" si="8"/>
        <v>1.3192648178795066</v>
      </c>
      <c r="AI7">
        <v>23493187</v>
      </c>
      <c r="AJ7" s="3">
        <f t="shared" si="9"/>
        <v>0.7845284788617124</v>
      </c>
      <c r="AK7">
        <v>1</v>
      </c>
      <c r="AL7">
        <v>0</v>
      </c>
      <c r="AM7">
        <v>0</v>
      </c>
      <c r="AN7">
        <v>208866</v>
      </c>
      <c r="AO7">
        <v>330709</v>
      </c>
      <c r="AP7" s="4">
        <f t="shared" si="10"/>
        <v>0.91605703720932596</v>
      </c>
      <c r="AQ7">
        <v>12109</v>
      </c>
      <c r="AR7">
        <v>8860</v>
      </c>
      <c r="AS7" s="4">
        <f t="shared" si="11"/>
        <v>3.5599870292808894E-2</v>
      </c>
      <c r="AT7">
        <v>399</v>
      </c>
      <c r="AU7">
        <v>28076</v>
      </c>
      <c r="AV7" s="4">
        <f t="shared" si="12"/>
        <v>4.8343092497865094E-2</v>
      </c>
      <c r="AW7">
        <v>221374</v>
      </c>
      <c r="AX7">
        <v>367645</v>
      </c>
      <c r="AY7">
        <v>15879426</v>
      </c>
      <c r="AZ7">
        <v>1550664</v>
      </c>
      <c r="BA7">
        <v>306287</v>
      </c>
      <c r="BB7">
        <v>522761</v>
      </c>
      <c r="BC7">
        <v>18259138</v>
      </c>
      <c r="BD7" s="4">
        <f t="shared" si="13"/>
        <v>0.86967007971570176</v>
      </c>
      <c r="BE7" s="4">
        <f t="shared" si="14"/>
        <v>8.4925367232560486E-2</v>
      </c>
      <c r="BF7" s="4">
        <f t="shared" si="15"/>
        <v>1.6774450141074568E-2</v>
      </c>
      <c r="BG7" s="4">
        <f t="shared" si="16"/>
        <v>2.8630102910663143E-2</v>
      </c>
      <c r="BH7">
        <v>73036440</v>
      </c>
      <c r="BI7">
        <v>12344388</v>
      </c>
      <c r="BJ7">
        <v>2119512</v>
      </c>
      <c r="BK7">
        <v>6728015</v>
      </c>
      <c r="BL7">
        <v>94228355</v>
      </c>
      <c r="BM7" s="4">
        <f t="shared" si="17"/>
        <v>0.77510044614489981</v>
      </c>
      <c r="BN7" s="4">
        <f t="shared" si="18"/>
        <v>0.13100502497363983</v>
      </c>
      <c r="BO7" s="4">
        <f t="shared" si="19"/>
        <v>2.2493356697142808E-2</v>
      </c>
      <c r="BP7" s="4">
        <f t="shared" si="20"/>
        <v>7.140117218431756E-2</v>
      </c>
      <c r="BQ7">
        <v>1</v>
      </c>
      <c r="BR7">
        <v>1</v>
      </c>
      <c r="BS7" t="s">
        <v>161</v>
      </c>
      <c r="BT7">
        <v>1</v>
      </c>
      <c r="BU7">
        <v>1</v>
      </c>
      <c r="BV7">
        <v>1</v>
      </c>
      <c r="BW7">
        <v>1</v>
      </c>
      <c r="BX7">
        <v>1</v>
      </c>
      <c r="BY7">
        <v>1</v>
      </c>
      <c r="BZ7">
        <v>0</v>
      </c>
      <c r="CA7">
        <v>1</v>
      </c>
      <c r="CB7">
        <v>1</v>
      </c>
      <c r="CC7">
        <v>1</v>
      </c>
      <c r="CD7">
        <v>11737590</v>
      </c>
      <c r="CE7" s="4">
        <f t="shared" si="21"/>
        <v>0.95419702426133524</v>
      </c>
      <c r="CF7">
        <v>1</v>
      </c>
      <c r="CG7">
        <v>1</v>
      </c>
      <c r="CH7">
        <v>621264</v>
      </c>
      <c r="CI7">
        <v>273826</v>
      </c>
      <c r="CJ7" s="3">
        <f t="shared" si="22"/>
        <v>0.44075626464755724</v>
      </c>
      <c r="CK7">
        <v>893225</v>
      </c>
      <c r="CL7" s="3">
        <v>0.68200000000000005</v>
      </c>
      <c r="CM7">
        <v>394989</v>
      </c>
      <c r="CN7" s="4">
        <f t="shared" si="23"/>
        <v>0.44220549133756892</v>
      </c>
      <c r="CO7" s="5">
        <f t="shared" si="24"/>
        <v>-0.23979450866243113</v>
      </c>
      <c r="CP7">
        <v>2616551</v>
      </c>
      <c r="CQ7">
        <v>2189175</v>
      </c>
      <c r="CR7" s="3">
        <f t="shared" si="25"/>
        <v>0.83666437229773083</v>
      </c>
      <c r="CS7" s="3">
        <v>0.90900000000000003</v>
      </c>
      <c r="CT7" s="5">
        <f t="shared" si="26"/>
        <v>-7.2335627702269201E-2</v>
      </c>
      <c r="CU7">
        <v>30465205</v>
      </c>
      <c r="CV7">
        <v>8706086</v>
      </c>
      <c r="CW7" s="3">
        <f t="shared" si="27"/>
        <v>0.28577145632205658</v>
      </c>
      <c r="CX7" s="3">
        <v>0.47</v>
      </c>
      <c r="CY7" s="5">
        <f t="shared" si="28"/>
        <v>-0.18422854367794339</v>
      </c>
      <c r="CZ7">
        <v>1</v>
      </c>
      <c r="DA7">
        <v>1</v>
      </c>
      <c r="DB7">
        <v>1</v>
      </c>
      <c r="DC7">
        <v>17</v>
      </c>
      <c r="DD7">
        <v>272</v>
      </c>
      <c r="DE7">
        <v>13</v>
      </c>
      <c r="DF7">
        <v>0</v>
      </c>
      <c r="DG7">
        <v>0</v>
      </c>
      <c r="DH7">
        <v>0</v>
      </c>
      <c r="DI7">
        <v>302</v>
      </c>
      <c r="DJ7">
        <v>435</v>
      </c>
      <c r="DK7">
        <v>1194</v>
      </c>
      <c r="DL7">
        <v>9</v>
      </c>
      <c r="DM7">
        <v>563</v>
      </c>
      <c r="DN7">
        <v>0</v>
      </c>
      <c r="DO7">
        <v>0</v>
      </c>
      <c r="DP7">
        <v>2201</v>
      </c>
      <c r="DQ7">
        <v>452</v>
      </c>
      <c r="DR7">
        <v>1466</v>
      </c>
      <c r="DS7">
        <v>22</v>
      </c>
      <c r="DT7">
        <v>563</v>
      </c>
      <c r="DU7">
        <v>0</v>
      </c>
      <c r="DV7">
        <v>0</v>
      </c>
      <c r="DW7">
        <v>0</v>
      </c>
      <c r="DX7">
        <v>0</v>
      </c>
      <c r="DY7">
        <v>0</v>
      </c>
      <c r="DZ7">
        <v>0</v>
      </c>
      <c r="EA7">
        <v>0</v>
      </c>
      <c r="EB7">
        <v>0</v>
      </c>
      <c r="EC7">
        <v>1015</v>
      </c>
      <c r="ED7">
        <v>1466</v>
      </c>
      <c r="EE7">
        <v>22</v>
      </c>
      <c r="HQ7" s="6"/>
      <c r="HS7" s="6"/>
      <c r="HU7" s="6"/>
      <c r="IM7" s="6"/>
      <c r="IO7" s="6"/>
      <c r="IQ7" s="6"/>
      <c r="JL7" s="6"/>
      <c r="JN7" s="6"/>
      <c r="JP7" s="6"/>
    </row>
    <row r="8" spans="1:276" x14ac:dyDescent="0.25">
      <c r="A8" t="s">
        <v>162</v>
      </c>
      <c r="B8" t="s">
        <v>153</v>
      </c>
      <c r="C8">
        <v>2</v>
      </c>
      <c r="D8" t="s">
        <v>153</v>
      </c>
      <c r="E8">
        <v>753</v>
      </c>
      <c r="F8">
        <v>753</v>
      </c>
      <c r="G8">
        <v>1057</v>
      </c>
      <c r="H8">
        <v>689</v>
      </c>
      <c r="I8">
        <v>268</v>
      </c>
      <c r="J8" s="4">
        <v>0.91500000000000004</v>
      </c>
      <c r="K8" s="4">
        <f t="shared" si="0"/>
        <v>0.52872928176795575</v>
      </c>
      <c r="L8" s="1">
        <v>29886</v>
      </c>
      <c r="M8">
        <v>27918</v>
      </c>
      <c r="N8">
        <v>4938</v>
      </c>
      <c r="O8" s="3">
        <f t="shared" si="1"/>
        <v>1.0993776350130495</v>
      </c>
      <c r="P8" s="1">
        <v>570751</v>
      </c>
      <c r="Q8">
        <v>764668</v>
      </c>
      <c r="R8" s="3">
        <f t="shared" si="2"/>
        <v>1.3397576175950634</v>
      </c>
      <c r="S8" s="1">
        <v>2696561</v>
      </c>
      <c r="T8">
        <v>3531082</v>
      </c>
      <c r="U8" s="3">
        <f t="shared" si="3"/>
        <v>1.3094760326208086</v>
      </c>
      <c r="V8" s="1">
        <v>169888</v>
      </c>
      <c r="W8">
        <v>192411</v>
      </c>
      <c r="X8" s="3">
        <f t="shared" si="4"/>
        <v>1.1325755792051233</v>
      </c>
      <c r="Y8">
        <v>169974</v>
      </c>
      <c r="Z8" s="3">
        <f t="shared" si="5"/>
        <v>1.0005062158598605</v>
      </c>
      <c r="AA8" s="1">
        <v>269143</v>
      </c>
      <c r="AB8">
        <v>315719</v>
      </c>
      <c r="AC8" s="3">
        <f t="shared" si="6"/>
        <v>1.1730529867022363</v>
      </c>
      <c r="AD8">
        <v>201538</v>
      </c>
      <c r="AE8" s="3">
        <f t="shared" si="7"/>
        <v>0.74881382759350978</v>
      </c>
      <c r="AF8" s="1">
        <v>2125811</v>
      </c>
      <c r="AG8">
        <v>2766417</v>
      </c>
      <c r="AH8" s="3">
        <f t="shared" si="8"/>
        <v>1.3013466390003627</v>
      </c>
      <c r="AI8">
        <v>1683033</v>
      </c>
      <c r="AJ8" s="3">
        <f t="shared" si="9"/>
        <v>0.79171337433102007</v>
      </c>
      <c r="AK8">
        <v>1</v>
      </c>
      <c r="AL8">
        <v>1</v>
      </c>
      <c r="AM8">
        <v>1</v>
      </c>
      <c r="AN8">
        <v>27768</v>
      </c>
      <c r="AO8">
        <v>3524</v>
      </c>
      <c r="AP8" s="4">
        <f t="shared" si="10"/>
        <v>0.95239834429023618</v>
      </c>
      <c r="AQ8">
        <v>93</v>
      </c>
      <c r="AR8">
        <v>361</v>
      </c>
      <c r="AS8" s="4">
        <f t="shared" si="11"/>
        <v>1.3817871925980035E-2</v>
      </c>
      <c r="AT8">
        <v>57</v>
      </c>
      <c r="AU8">
        <v>1053</v>
      </c>
      <c r="AV8" s="4">
        <f t="shared" si="12"/>
        <v>3.3783783783783786E-2</v>
      </c>
      <c r="AW8">
        <v>27918</v>
      </c>
      <c r="AX8">
        <v>4938</v>
      </c>
      <c r="AY8">
        <v>1180696</v>
      </c>
      <c r="AZ8">
        <v>122301</v>
      </c>
      <c r="BA8">
        <v>17795</v>
      </c>
      <c r="BB8">
        <v>33523</v>
      </c>
      <c r="BC8">
        <v>1354315</v>
      </c>
      <c r="BD8" s="4">
        <f t="shared" si="13"/>
        <v>0.87180308864628986</v>
      </c>
      <c r="BE8" s="4">
        <f t="shared" si="14"/>
        <v>9.0304692778267984E-2</v>
      </c>
      <c r="BF8" s="4">
        <f t="shared" si="15"/>
        <v>1.3139483798082425E-2</v>
      </c>
      <c r="BG8" s="4">
        <f t="shared" si="16"/>
        <v>2.4752734777359772E-2</v>
      </c>
      <c r="BH8">
        <v>49640743</v>
      </c>
      <c r="BI8">
        <v>674676</v>
      </c>
      <c r="BJ8">
        <v>101363</v>
      </c>
      <c r="BK8">
        <v>300771</v>
      </c>
      <c r="BL8">
        <v>50717553</v>
      </c>
      <c r="BM8" s="4">
        <f t="shared" si="17"/>
        <v>0.97876849460777415</v>
      </c>
      <c r="BN8" s="4">
        <f t="shared" si="18"/>
        <v>1.3302613396983092E-2</v>
      </c>
      <c r="BO8" s="4">
        <f t="shared" si="19"/>
        <v>1.998578283143905E-3</v>
      </c>
      <c r="BP8" s="4">
        <f t="shared" si="20"/>
        <v>5.9303137120988465E-3</v>
      </c>
      <c r="BQ8">
        <v>1</v>
      </c>
      <c r="BR8">
        <v>1</v>
      </c>
      <c r="BS8" t="s">
        <v>163</v>
      </c>
      <c r="BT8">
        <v>1</v>
      </c>
      <c r="BU8">
        <v>1</v>
      </c>
      <c r="BV8">
        <v>1</v>
      </c>
      <c r="BW8">
        <v>1</v>
      </c>
      <c r="BX8">
        <v>1</v>
      </c>
      <c r="BY8">
        <v>1</v>
      </c>
      <c r="BZ8">
        <v>0</v>
      </c>
      <c r="CA8">
        <v>1</v>
      </c>
      <c r="CB8">
        <v>1</v>
      </c>
      <c r="CC8">
        <v>1</v>
      </c>
      <c r="CD8">
        <v>726199</v>
      </c>
      <c r="CE8" s="4">
        <f t="shared" si="21"/>
        <v>0.94969189242913266</v>
      </c>
      <c r="CF8">
        <v>1</v>
      </c>
      <c r="CG8">
        <v>0</v>
      </c>
      <c r="CH8">
        <v>42339</v>
      </c>
      <c r="CI8">
        <v>24301</v>
      </c>
      <c r="CJ8" s="3">
        <f t="shared" si="22"/>
        <v>0.57396254044734174</v>
      </c>
      <c r="CK8">
        <v>59772</v>
      </c>
      <c r="CL8" s="3">
        <v>0.70599999999999996</v>
      </c>
      <c r="CM8">
        <v>33403</v>
      </c>
      <c r="CN8" s="4">
        <f t="shared" si="23"/>
        <v>0.55884025965334938</v>
      </c>
      <c r="CO8" s="5">
        <f t="shared" si="24"/>
        <v>-0.14715974034665058</v>
      </c>
      <c r="CP8">
        <v>147669</v>
      </c>
      <c r="CQ8">
        <v>149393</v>
      </c>
      <c r="CR8" s="3">
        <f t="shared" si="25"/>
        <v>1.0116747590895856</v>
      </c>
      <c r="CS8" s="3">
        <v>0.92700000000000005</v>
      </c>
      <c r="CT8" s="5">
        <f t="shared" si="26"/>
        <v>8.467475908958555E-2</v>
      </c>
      <c r="CU8">
        <v>2156306</v>
      </c>
      <c r="CV8">
        <v>625281</v>
      </c>
      <c r="CW8" s="3">
        <f t="shared" si="27"/>
        <v>0.28997786028513578</v>
      </c>
      <c r="CX8" s="3">
        <v>0.501</v>
      </c>
      <c r="CY8" s="5">
        <f t="shared" si="28"/>
        <v>-0.21102213971486422</v>
      </c>
      <c r="CZ8">
        <v>1</v>
      </c>
      <c r="DA8">
        <v>1</v>
      </c>
      <c r="DB8">
        <v>1</v>
      </c>
      <c r="DC8">
        <v>0</v>
      </c>
      <c r="DD8">
        <v>0</v>
      </c>
      <c r="DE8">
        <v>0</v>
      </c>
      <c r="DF8">
        <v>0</v>
      </c>
      <c r="DG8">
        <v>0</v>
      </c>
      <c r="DH8">
        <v>0</v>
      </c>
      <c r="DI8">
        <v>0</v>
      </c>
      <c r="DJ8">
        <v>4960</v>
      </c>
      <c r="DK8">
        <v>7635</v>
      </c>
      <c r="DL8">
        <v>720</v>
      </c>
      <c r="DM8">
        <v>0</v>
      </c>
      <c r="DN8">
        <v>22</v>
      </c>
      <c r="DO8">
        <v>0</v>
      </c>
      <c r="DP8">
        <v>13337</v>
      </c>
      <c r="DQ8">
        <v>4960</v>
      </c>
      <c r="DR8">
        <v>7635</v>
      </c>
      <c r="DS8">
        <v>720</v>
      </c>
      <c r="DT8">
        <v>0</v>
      </c>
      <c r="DU8">
        <v>22</v>
      </c>
      <c r="DV8">
        <v>0</v>
      </c>
      <c r="DW8">
        <v>11</v>
      </c>
      <c r="DX8">
        <v>11</v>
      </c>
      <c r="DY8">
        <v>0</v>
      </c>
      <c r="DZ8">
        <v>2</v>
      </c>
      <c r="EA8">
        <v>2</v>
      </c>
      <c r="EB8">
        <v>0</v>
      </c>
      <c r="EC8">
        <v>4960</v>
      </c>
      <c r="ED8">
        <v>7657</v>
      </c>
      <c r="EE8">
        <v>720</v>
      </c>
      <c r="HQ8" s="6"/>
      <c r="HS8" s="6"/>
      <c r="HU8" s="6"/>
      <c r="IM8" s="6"/>
      <c r="IO8" s="6"/>
      <c r="IQ8" s="6"/>
      <c r="JL8" s="6"/>
      <c r="JN8" s="6"/>
      <c r="JP8" s="6"/>
    </row>
    <row r="9" spans="1:276" x14ac:dyDescent="0.25">
      <c r="A9" t="s">
        <v>164</v>
      </c>
      <c r="B9" t="s">
        <v>153</v>
      </c>
      <c r="C9">
        <v>2</v>
      </c>
      <c r="D9" t="s">
        <v>153</v>
      </c>
      <c r="E9">
        <v>626</v>
      </c>
      <c r="F9">
        <v>626</v>
      </c>
      <c r="G9">
        <v>3553</v>
      </c>
      <c r="H9">
        <v>597</v>
      </c>
      <c r="I9">
        <v>1867</v>
      </c>
      <c r="J9" s="4">
        <v>0.95399999999999996</v>
      </c>
      <c r="K9" s="4">
        <f t="shared" si="0"/>
        <v>0.58961474036850925</v>
      </c>
      <c r="L9" s="1">
        <v>60341</v>
      </c>
      <c r="M9">
        <v>16062</v>
      </c>
      <c r="N9">
        <v>49250</v>
      </c>
      <c r="O9" s="3">
        <f t="shared" si="1"/>
        <v>1.0823817967882534</v>
      </c>
      <c r="P9" s="1">
        <v>1318289</v>
      </c>
      <c r="Q9">
        <v>1771483</v>
      </c>
      <c r="R9" s="3">
        <f t="shared" si="2"/>
        <v>1.3437743924131962</v>
      </c>
      <c r="S9" s="1">
        <v>5812069</v>
      </c>
      <c r="T9">
        <v>7713114</v>
      </c>
      <c r="U9" s="3">
        <f t="shared" si="3"/>
        <v>1.3270857589612237</v>
      </c>
      <c r="V9" s="1">
        <v>360536</v>
      </c>
      <c r="W9">
        <v>430438</v>
      </c>
      <c r="X9" s="3">
        <f t="shared" si="4"/>
        <v>1.1938835511571659</v>
      </c>
      <c r="Y9">
        <v>378847</v>
      </c>
      <c r="Z9" s="3">
        <f t="shared" si="5"/>
        <v>1.0507882707968137</v>
      </c>
      <c r="AA9" s="1">
        <v>520518</v>
      </c>
      <c r="AB9">
        <v>745761</v>
      </c>
      <c r="AC9" s="3">
        <f t="shared" si="6"/>
        <v>1.4327285511740229</v>
      </c>
      <c r="AD9">
        <v>456628</v>
      </c>
      <c r="AE9" s="3">
        <f t="shared" si="7"/>
        <v>0.87725688640930766</v>
      </c>
      <c r="AF9" s="1">
        <v>4493780</v>
      </c>
      <c r="AG9">
        <v>5941631</v>
      </c>
      <c r="AH9" s="3">
        <f t="shared" si="8"/>
        <v>1.3221900048511499</v>
      </c>
      <c r="AI9">
        <v>4140518</v>
      </c>
      <c r="AJ9" s="3">
        <f t="shared" si="9"/>
        <v>0.92138867501301802</v>
      </c>
      <c r="AK9">
        <v>1</v>
      </c>
      <c r="AL9">
        <v>1</v>
      </c>
      <c r="AM9">
        <v>0</v>
      </c>
      <c r="AN9">
        <v>15636</v>
      </c>
      <c r="AO9">
        <v>47258</v>
      </c>
      <c r="AP9" s="4">
        <f t="shared" si="10"/>
        <v>0.96284502686731677</v>
      </c>
      <c r="AQ9">
        <v>319</v>
      </c>
      <c r="AR9">
        <v>222</v>
      </c>
      <c r="AS9" s="4">
        <f t="shared" si="11"/>
        <v>8.2821757168445066E-3</v>
      </c>
      <c r="AT9">
        <v>114</v>
      </c>
      <c r="AU9">
        <v>1772</v>
      </c>
      <c r="AV9" s="4">
        <f t="shared" si="12"/>
        <v>2.8872797415838706E-2</v>
      </c>
      <c r="AW9">
        <v>16069</v>
      </c>
      <c r="AX9">
        <v>49252</v>
      </c>
      <c r="AY9">
        <v>2388851</v>
      </c>
      <c r="AZ9">
        <v>355863</v>
      </c>
      <c r="BA9">
        <v>57388</v>
      </c>
      <c r="BB9">
        <v>45662</v>
      </c>
      <c r="BC9">
        <v>2847764</v>
      </c>
      <c r="BD9" s="4">
        <f t="shared" si="13"/>
        <v>0.83885146381511955</v>
      </c>
      <c r="BE9" s="4">
        <f t="shared" si="14"/>
        <v>0.12496225108541298</v>
      </c>
      <c r="BF9" s="4">
        <f t="shared" si="15"/>
        <v>2.0151950793675318E-2</v>
      </c>
      <c r="BG9" s="4">
        <f t="shared" si="16"/>
        <v>1.6034334305792194E-2</v>
      </c>
      <c r="BH9">
        <v>10057716</v>
      </c>
      <c r="BI9">
        <v>2358343</v>
      </c>
      <c r="BJ9">
        <v>285374</v>
      </c>
      <c r="BK9">
        <v>300790</v>
      </c>
      <c r="BL9">
        <v>13002223</v>
      </c>
      <c r="BM9" s="4">
        <f t="shared" si="17"/>
        <v>0.77353818650856854</v>
      </c>
      <c r="BN9" s="4">
        <f t="shared" si="18"/>
        <v>0.18137998402273212</v>
      </c>
      <c r="BO9" s="4">
        <f t="shared" si="19"/>
        <v>2.1948093029938033E-2</v>
      </c>
      <c r="BP9" s="4">
        <f t="shared" si="20"/>
        <v>2.3133736438761279E-2</v>
      </c>
      <c r="BQ9">
        <v>1</v>
      </c>
      <c r="BR9">
        <v>1</v>
      </c>
      <c r="BS9" t="s">
        <v>165</v>
      </c>
      <c r="BT9">
        <v>1</v>
      </c>
      <c r="BU9">
        <v>1</v>
      </c>
      <c r="BV9">
        <v>1</v>
      </c>
      <c r="BW9">
        <v>1</v>
      </c>
      <c r="BX9">
        <v>1</v>
      </c>
      <c r="BY9">
        <v>1</v>
      </c>
      <c r="BZ9">
        <v>1</v>
      </c>
      <c r="CA9">
        <v>0</v>
      </c>
      <c r="CB9">
        <v>1</v>
      </c>
      <c r="CC9">
        <v>1</v>
      </c>
      <c r="CD9">
        <v>1771483</v>
      </c>
      <c r="CE9" s="4">
        <f t="shared" si="21"/>
        <v>1</v>
      </c>
      <c r="CF9">
        <v>1</v>
      </c>
      <c r="CG9">
        <v>1</v>
      </c>
      <c r="CH9">
        <v>87727</v>
      </c>
      <c r="CI9">
        <v>62395</v>
      </c>
      <c r="CJ9" s="3">
        <f t="shared" si="22"/>
        <v>0.71124055307943967</v>
      </c>
      <c r="CK9">
        <v>125691</v>
      </c>
      <c r="CL9" s="3">
        <v>0.69700000000000006</v>
      </c>
      <c r="CM9">
        <v>87501</v>
      </c>
      <c r="CN9" s="4">
        <f t="shared" si="23"/>
        <v>0.69615962956774946</v>
      </c>
      <c r="CO9" s="5">
        <f t="shared" si="24"/>
        <v>-8.4037043225060337E-4</v>
      </c>
      <c r="CP9">
        <v>375338</v>
      </c>
      <c r="CQ9">
        <v>351410</v>
      </c>
      <c r="CR9" s="3">
        <f t="shared" si="25"/>
        <v>0.93624946048628166</v>
      </c>
      <c r="CS9" s="3">
        <v>0.91900000000000004</v>
      </c>
      <c r="CT9" s="5">
        <f t="shared" si="26"/>
        <v>1.724946048628162E-2</v>
      </c>
      <c r="CU9">
        <v>4568613</v>
      </c>
      <c r="CV9">
        <v>1637596</v>
      </c>
      <c r="CW9" s="3">
        <f t="shared" si="27"/>
        <v>0.35844489345015651</v>
      </c>
      <c r="CX9" s="3">
        <v>0.52900000000000003</v>
      </c>
      <c r="CY9" s="5">
        <f t="shared" si="28"/>
        <v>-0.17055510654984352</v>
      </c>
      <c r="CZ9">
        <v>0</v>
      </c>
      <c r="DA9">
        <v>0</v>
      </c>
      <c r="DB9">
        <v>0</v>
      </c>
      <c r="DC9">
        <v>480</v>
      </c>
      <c r="DD9">
        <v>98</v>
      </c>
      <c r="DE9">
        <v>0</v>
      </c>
      <c r="DF9">
        <v>0</v>
      </c>
      <c r="DG9">
        <v>0</v>
      </c>
      <c r="DH9">
        <v>0</v>
      </c>
      <c r="DI9">
        <v>578</v>
      </c>
      <c r="DJ9">
        <v>857</v>
      </c>
      <c r="DK9">
        <v>570</v>
      </c>
      <c r="DL9">
        <v>8</v>
      </c>
      <c r="DM9">
        <v>0</v>
      </c>
      <c r="DN9">
        <v>77</v>
      </c>
      <c r="DO9">
        <v>0</v>
      </c>
      <c r="DP9">
        <v>1512</v>
      </c>
      <c r="DQ9">
        <v>1337</v>
      </c>
      <c r="DR9">
        <v>668</v>
      </c>
      <c r="DS9">
        <v>8</v>
      </c>
      <c r="DT9">
        <v>0</v>
      </c>
      <c r="DU9">
        <v>77</v>
      </c>
      <c r="DV9">
        <v>0</v>
      </c>
      <c r="DW9">
        <v>159</v>
      </c>
      <c r="DX9">
        <v>0</v>
      </c>
      <c r="DY9">
        <v>0</v>
      </c>
      <c r="DZ9">
        <v>38</v>
      </c>
      <c r="EA9">
        <v>13</v>
      </c>
      <c r="EB9">
        <v>0</v>
      </c>
      <c r="EC9">
        <v>1337</v>
      </c>
      <c r="ED9">
        <v>745</v>
      </c>
      <c r="EE9">
        <v>8</v>
      </c>
      <c r="HQ9" s="6"/>
      <c r="HS9" s="6"/>
      <c r="HU9" s="6"/>
      <c r="IM9" s="6"/>
      <c r="IO9" s="6"/>
      <c r="IQ9" s="6"/>
    </row>
    <row r="10" spans="1:276" ht="13.5" customHeight="1" x14ac:dyDescent="0.25">
      <c r="A10" t="s">
        <v>166</v>
      </c>
      <c r="B10" t="s">
        <v>153</v>
      </c>
      <c r="C10">
        <v>2</v>
      </c>
      <c r="D10" t="s">
        <v>153</v>
      </c>
      <c r="E10">
        <v>524</v>
      </c>
      <c r="F10">
        <v>524</v>
      </c>
      <c r="G10">
        <v>468</v>
      </c>
      <c r="H10">
        <v>509</v>
      </c>
      <c r="I10">
        <v>409</v>
      </c>
      <c r="J10" s="4">
        <v>0.97099999999999997</v>
      </c>
      <c r="K10" s="4">
        <f t="shared" si="0"/>
        <v>0.92540322580645162</v>
      </c>
      <c r="L10" s="1">
        <v>32573</v>
      </c>
      <c r="M10">
        <v>33438</v>
      </c>
      <c r="N10">
        <v>5355</v>
      </c>
      <c r="O10" s="3">
        <f t="shared" si="1"/>
        <v>1.1909556995057256</v>
      </c>
      <c r="P10" s="1">
        <v>780124</v>
      </c>
      <c r="Q10">
        <v>833696</v>
      </c>
      <c r="R10" s="3">
        <f t="shared" si="2"/>
        <v>1.0686711343324908</v>
      </c>
      <c r="S10" s="1">
        <v>3605597</v>
      </c>
      <c r="T10">
        <v>3640961</v>
      </c>
      <c r="U10" s="3">
        <f t="shared" si="3"/>
        <v>1.0098080844864248</v>
      </c>
      <c r="V10" s="1">
        <v>205804</v>
      </c>
      <c r="W10">
        <v>216058</v>
      </c>
      <c r="X10" s="3">
        <f t="shared" si="4"/>
        <v>1.049824104487765</v>
      </c>
      <c r="Y10">
        <v>197444</v>
      </c>
      <c r="Z10" s="3">
        <f t="shared" si="5"/>
        <v>0.95937882645623995</v>
      </c>
      <c r="AA10" s="1">
        <v>315573</v>
      </c>
      <c r="AB10">
        <v>347530</v>
      </c>
      <c r="AC10" s="3">
        <f t="shared" si="6"/>
        <v>1.1012665849106229</v>
      </c>
      <c r="AD10">
        <v>228312</v>
      </c>
      <c r="AE10" s="3">
        <f t="shared" si="7"/>
        <v>0.72348394824652296</v>
      </c>
      <c r="AF10" s="1">
        <v>2825473</v>
      </c>
      <c r="AG10">
        <v>2807265</v>
      </c>
      <c r="AH10" s="3">
        <f t="shared" si="8"/>
        <v>0.99355576924642353</v>
      </c>
      <c r="AI10">
        <v>2597573</v>
      </c>
      <c r="AJ10" s="3">
        <f t="shared" si="9"/>
        <v>0.91934093866761424</v>
      </c>
      <c r="AK10">
        <v>1</v>
      </c>
      <c r="AL10">
        <v>0</v>
      </c>
      <c r="AM10">
        <v>0</v>
      </c>
      <c r="AN10">
        <v>33313</v>
      </c>
      <c r="AO10">
        <v>2738</v>
      </c>
      <c r="AP10" s="4">
        <f t="shared" si="10"/>
        <v>0.9293411012579913</v>
      </c>
      <c r="AQ10">
        <v>68</v>
      </c>
      <c r="AR10">
        <v>351</v>
      </c>
      <c r="AS10" s="4">
        <f t="shared" si="11"/>
        <v>1.080119612291194E-2</v>
      </c>
      <c r="AT10">
        <v>56</v>
      </c>
      <c r="AU10">
        <v>2266</v>
      </c>
      <c r="AV10" s="4">
        <f t="shared" si="12"/>
        <v>5.9857702619096724E-2</v>
      </c>
      <c r="AW10">
        <v>33437</v>
      </c>
      <c r="AX10">
        <v>5355</v>
      </c>
      <c r="AY10">
        <v>1210440</v>
      </c>
      <c r="AZ10">
        <v>95203</v>
      </c>
      <c r="BA10">
        <v>32803</v>
      </c>
      <c r="BB10">
        <v>225950</v>
      </c>
      <c r="BC10">
        <v>1564396</v>
      </c>
      <c r="BD10" s="4">
        <f t="shared" si="13"/>
        <v>0.77374270964640668</v>
      </c>
      <c r="BE10" s="4">
        <f t="shared" si="14"/>
        <v>6.0856074804589121E-2</v>
      </c>
      <c r="BF10" s="4">
        <f t="shared" si="15"/>
        <v>2.0968476012467433E-2</v>
      </c>
      <c r="BG10" s="4">
        <f t="shared" si="16"/>
        <v>0.14443273953653679</v>
      </c>
      <c r="BH10">
        <v>6801924</v>
      </c>
      <c r="BI10">
        <v>773278</v>
      </c>
      <c r="BJ10">
        <v>141652</v>
      </c>
      <c r="BK10">
        <v>352018</v>
      </c>
      <c r="BL10">
        <v>8068872</v>
      </c>
      <c r="BM10" s="4">
        <f t="shared" si="17"/>
        <v>0.8429832571392879</v>
      </c>
      <c r="BN10" s="4">
        <f t="shared" si="18"/>
        <v>9.5834708990302483E-2</v>
      </c>
      <c r="BO10" s="4">
        <f t="shared" si="19"/>
        <v>1.7555365855351279E-2</v>
      </c>
      <c r="BP10" s="4">
        <f t="shared" si="20"/>
        <v>4.3626668015058365E-2</v>
      </c>
      <c r="BQ10">
        <v>1</v>
      </c>
      <c r="BR10">
        <v>1</v>
      </c>
      <c r="BS10" t="s">
        <v>167</v>
      </c>
      <c r="BT10">
        <v>1</v>
      </c>
      <c r="BU10">
        <v>1</v>
      </c>
      <c r="BV10">
        <v>1</v>
      </c>
      <c r="BW10">
        <v>1</v>
      </c>
      <c r="BX10">
        <v>1</v>
      </c>
      <c r="BY10">
        <v>0</v>
      </c>
      <c r="BZ10">
        <v>0</v>
      </c>
      <c r="CA10">
        <v>0</v>
      </c>
      <c r="CB10">
        <v>1</v>
      </c>
      <c r="CC10">
        <v>1</v>
      </c>
      <c r="CD10">
        <v>747882</v>
      </c>
      <c r="CE10" s="4">
        <f t="shared" si="21"/>
        <v>0.89706799600813725</v>
      </c>
      <c r="CF10">
        <v>1</v>
      </c>
      <c r="CG10">
        <v>1</v>
      </c>
      <c r="CH10">
        <v>50716</v>
      </c>
      <c r="CI10">
        <v>29702</v>
      </c>
      <c r="CJ10" s="3">
        <f t="shared" si="22"/>
        <v>0.58565344270052844</v>
      </c>
      <c r="CK10">
        <v>72973</v>
      </c>
      <c r="CL10" s="3">
        <v>0.84099999999999997</v>
      </c>
      <c r="CM10">
        <v>46198</v>
      </c>
      <c r="CN10" s="4">
        <f t="shared" si="23"/>
        <v>0.63308346922834469</v>
      </c>
      <c r="CO10" s="5">
        <f t="shared" si="24"/>
        <v>-0.20791653077165528</v>
      </c>
      <c r="CP10">
        <v>230427</v>
      </c>
      <c r="CQ10">
        <v>50575</v>
      </c>
      <c r="CR10" s="3">
        <f t="shared" si="25"/>
        <v>0.21948382785003492</v>
      </c>
      <c r="CS10" s="3">
        <v>0.95499999999999996</v>
      </c>
      <c r="CT10" s="5">
        <f t="shared" si="26"/>
        <v>-0.73551617214996501</v>
      </c>
      <c r="CU10">
        <v>2875887</v>
      </c>
      <c r="CV10">
        <v>480762</v>
      </c>
      <c r="CW10" s="3">
        <f t="shared" si="27"/>
        <v>0.16716998964145671</v>
      </c>
      <c r="CX10" s="3">
        <v>0.59299999999999997</v>
      </c>
      <c r="CY10" s="5">
        <f t="shared" si="28"/>
        <v>-0.42583001035854329</v>
      </c>
      <c r="CZ10">
        <v>1</v>
      </c>
      <c r="DA10">
        <v>1</v>
      </c>
      <c r="DB10">
        <v>1</v>
      </c>
      <c r="DC10">
        <v>0</v>
      </c>
      <c r="DD10">
        <v>0</v>
      </c>
      <c r="DE10">
        <v>0</v>
      </c>
      <c r="DF10">
        <v>0</v>
      </c>
      <c r="DG10">
        <v>0</v>
      </c>
      <c r="DH10">
        <v>0</v>
      </c>
      <c r="DI10">
        <v>0</v>
      </c>
      <c r="DJ10">
        <v>570</v>
      </c>
      <c r="DK10">
        <v>800</v>
      </c>
      <c r="DL10">
        <v>0</v>
      </c>
      <c r="DM10">
        <v>0</v>
      </c>
      <c r="DN10">
        <v>0</v>
      </c>
      <c r="DO10">
        <v>0</v>
      </c>
      <c r="DP10">
        <v>1370</v>
      </c>
      <c r="DQ10">
        <v>570</v>
      </c>
      <c r="DR10">
        <v>800</v>
      </c>
      <c r="DS10">
        <v>0</v>
      </c>
      <c r="DT10">
        <v>0</v>
      </c>
      <c r="DU10">
        <v>0</v>
      </c>
      <c r="DV10">
        <v>0</v>
      </c>
      <c r="DW10">
        <v>19</v>
      </c>
      <c r="DX10">
        <v>4</v>
      </c>
      <c r="DY10">
        <v>0</v>
      </c>
      <c r="DZ10">
        <v>96</v>
      </c>
      <c r="EA10">
        <v>55</v>
      </c>
      <c r="EB10">
        <v>0</v>
      </c>
      <c r="EC10">
        <v>570</v>
      </c>
      <c r="ED10">
        <v>800</v>
      </c>
      <c r="EE10">
        <v>0</v>
      </c>
      <c r="HQ10" s="6"/>
      <c r="HS10" s="6"/>
      <c r="HU10" s="6"/>
      <c r="IM10" s="6"/>
      <c r="IO10" s="6"/>
      <c r="IQ10" s="6"/>
    </row>
    <row r="11" spans="1:276" x14ac:dyDescent="0.25">
      <c r="A11" t="s">
        <v>168</v>
      </c>
      <c r="B11" t="s">
        <v>153</v>
      </c>
      <c r="C11">
        <v>2</v>
      </c>
      <c r="D11" t="s">
        <v>153</v>
      </c>
      <c r="E11">
        <v>150</v>
      </c>
      <c r="F11">
        <v>150</v>
      </c>
      <c r="G11">
        <v>958</v>
      </c>
      <c r="H11">
        <v>149</v>
      </c>
      <c r="I11">
        <v>592</v>
      </c>
      <c r="J11" s="4">
        <v>0.99299999999999999</v>
      </c>
      <c r="K11" s="4">
        <f t="shared" si="0"/>
        <v>0.66877256317689526</v>
      </c>
      <c r="L11" s="1">
        <v>10280</v>
      </c>
      <c r="M11">
        <v>7662</v>
      </c>
      <c r="N11">
        <v>7134</v>
      </c>
      <c r="O11" s="3">
        <f t="shared" si="1"/>
        <v>1.4392996108949416</v>
      </c>
      <c r="P11" s="1">
        <v>221433</v>
      </c>
      <c r="Q11">
        <v>296751</v>
      </c>
      <c r="R11" s="3">
        <f t="shared" si="2"/>
        <v>1.3401390036715395</v>
      </c>
      <c r="S11" s="1">
        <v>1003384</v>
      </c>
      <c r="T11">
        <v>1450572</v>
      </c>
      <c r="U11" s="3">
        <f t="shared" si="3"/>
        <v>1.4456798194908429</v>
      </c>
      <c r="V11" s="1">
        <v>61480</v>
      </c>
      <c r="W11">
        <v>72025</v>
      </c>
      <c r="X11" s="3">
        <f t="shared" si="4"/>
        <v>1.1715191932335718</v>
      </c>
      <c r="Y11">
        <v>63928</v>
      </c>
      <c r="Z11" s="3">
        <f t="shared" si="5"/>
        <v>1.0398178269355889</v>
      </c>
      <c r="AA11" s="1">
        <v>85788</v>
      </c>
      <c r="AB11">
        <v>123765</v>
      </c>
      <c r="AC11" s="3">
        <f t="shared" si="6"/>
        <v>1.4426842915093021</v>
      </c>
      <c r="AD11">
        <v>83046</v>
      </c>
      <c r="AE11" s="3">
        <f t="shared" si="7"/>
        <v>0.96803748776052589</v>
      </c>
      <c r="AF11" s="1">
        <v>781951</v>
      </c>
      <c r="AG11">
        <v>1153831</v>
      </c>
      <c r="AH11" s="3">
        <f t="shared" si="8"/>
        <v>1.4755796718720227</v>
      </c>
      <c r="AI11">
        <v>877450</v>
      </c>
      <c r="AJ11" s="3">
        <f t="shared" si="9"/>
        <v>1.1221291359688779</v>
      </c>
      <c r="AK11">
        <v>1</v>
      </c>
      <c r="AL11">
        <v>0</v>
      </c>
      <c r="AM11">
        <v>1</v>
      </c>
      <c r="AN11">
        <v>7133</v>
      </c>
      <c r="AO11">
        <v>5573</v>
      </c>
      <c r="AP11" s="4">
        <f t="shared" si="10"/>
        <v>0.85874560692078938</v>
      </c>
      <c r="AQ11">
        <v>450</v>
      </c>
      <c r="AR11">
        <v>278</v>
      </c>
      <c r="AS11" s="4">
        <f t="shared" si="11"/>
        <v>4.9202487158691535E-2</v>
      </c>
      <c r="AT11">
        <v>79</v>
      </c>
      <c r="AU11">
        <v>1283</v>
      </c>
      <c r="AV11" s="4">
        <f t="shared" si="12"/>
        <v>9.2051905920519053E-2</v>
      </c>
      <c r="AW11">
        <v>7662</v>
      </c>
      <c r="AX11">
        <v>7134</v>
      </c>
      <c r="AY11">
        <v>387794</v>
      </c>
      <c r="AZ11">
        <v>38016</v>
      </c>
      <c r="BA11">
        <v>10840</v>
      </c>
      <c r="BB11">
        <v>12403</v>
      </c>
      <c r="BC11">
        <v>449053</v>
      </c>
      <c r="BD11" s="4">
        <f t="shared" si="13"/>
        <v>0.86358180437498466</v>
      </c>
      <c r="BE11" s="4">
        <f t="shared" si="14"/>
        <v>8.465815839110305E-2</v>
      </c>
      <c r="BF11" s="4">
        <f t="shared" si="15"/>
        <v>2.4139689524399124E-2</v>
      </c>
      <c r="BG11" s="4">
        <f t="shared" si="16"/>
        <v>2.7620347709513132E-2</v>
      </c>
      <c r="BH11">
        <v>1568950</v>
      </c>
      <c r="BI11">
        <v>396027</v>
      </c>
      <c r="BJ11">
        <v>37042</v>
      </c>
      <c r="BK11">
        <v>59804</v>
      </c>
      <c r="BL11">
        <v>2061823</v>
      </c>
      <c r="BM11" s="4">
        <f t="shared" si="17"/>
        <v>0.76095280729723158</v>
      </c>
      <c r="BN11" s="4">
        <f t="shared" si="18"/>
        <v>0.19207613844641369</v>
      </c>
      <c r="BO11" s="4">
        <f t="shared" si="19"/>
        <v>1.7965654665798178E-2</v>
      </c>
      <c r="BP11" s="4">
        <f t="shared" si="20"/>
        <v>2.9005399590556511E-2</v>
      </c>
      <c r="BQ11">
        <v>1</v>
      </c>
      <c r="BR11">
        <v>1</v>
      </c>
      <c r="BS11" t="s">
        <v>169</v>
      </c>
      <c r="BT11">
        <v>1</v>
      </c>
      <c r="BU11">
        <v>1</v>
      </c>
      <c r="BV11">
        <v>1</v>
      </c>
      <c r="BW11">
        <v>1</v>
      </c>
      <c r="BX11">
        <v>1</v>
      </c>
      <c r="BY11">
        <v>1</v>
      </c>
      <c r="BZ11">
        <v>0</v>
      </c>
      <c r="CA11">
        <v>0</v>
      </c>
      <c r="CB11">
        <v>1</v>
      </c>
      <c r="CC11">
        <v>1</v>
      </c>
      <c r="CD11">
        <v>277327</v>
      </c>
      <c r="CE11" s="4">
        <f t="shared" si="21"/>
        <v>0.93454444972384254</v>
      </c>
      <c r="CF11">
        <v>1</v>
      </c>
      <c r="CG11">
        <v>1</v>
      </c>
      <c r="CH11">
        <v>15036</v>
      </c>
      <c r="CI11">
        <v>9577</v>
      </c>
      <c r="CJ11" s="3">
        <f t="shared" si="22"/>
        <v>0.63693801542963557</v>
      </c>
      <c r="CK11">
        <v>21661</v>
      </c>
      <c r="CL11" s="3">
        <v>0.76200000000000001</v>
      </c>
      <c r="CM11">
        <v>13776</v>
      </c>
      <c r="CN11" s="4">
        <f t="shared" si="23"/>
        <v>0.63598171829555428</v>
      </c>
      <c r="CO11" s="5">
        <f t="shared" si="24"/>
        <v>-0.12601828170444573</v>
      </c>
      <c r="CP11">
        <v>61753</v>
      </c>
      <c r="CQ11">
        <v>56705</v>
      </c>
      <c r="CR11" s="3">
        <f t="shared" si="25"/>
        <v>0.91825498356355162</v>
      </c>
      <c r="CS11" s="3">
        <v>0.91099999999999992</v>
      </c>
      <c r="CT11" s="5">
        <f t="shared" si="26"/>
        <v>7.2549835635516979E-3</v>
      </c>
      <c r="CU11">
        <v>795090</v>
      </c>
      <c r="CV11">
        <v>278776</v>
      </c>
      <c r="CW11" s="3">
        <f t="shared" si="27"/>
        <v>0.35062194217006881</v>
      </c>
      <c r="CX11" s="3">
        <v>0.57399999999999995</v>
      </c>
      <c r="CY11" s="5">
        <f t="shared" si="28"/>
        <v>-0.22337805782993114</v>
      </c>
      <c r="CZ11">
        <v>1</v>
      </c>
      <c r="DA11">
        <v>0</v>
      </c>
      <c r="DB11">
        <v>0</v>
      </c>
      <c r="DC11">
        <v>0</v>
      </c>
      <c r="DD11">
        <v>0</v>
      </c>
      <c r="DE11">
        <v>0</v>
      </c>
      <c r="DF11">
        <v>0</v>
      </c>
      <c r="DG11">
        <v>0</v>
      </c>
      <c r="DH11">
        <v>0</v>
      </c>
      <c r="DI11">
        <v>0</v>
      </c>
      <c r="DJ11">
        <v>475</v>
      </c>
      <c r="DK11">
        <v>0</v>
      </c>
      <c r="DL11">
        <v>31</v>
      </c>
      <c r="DM11">
        <v>0</v>
      </c>
      <c r="DN11">
        <v>0</v>
      </c>
      <c r="DO11">
        <v>0</v>
      </c>
      <c r="DP11">
        <v>506</v>
      </c>
      <c r="DQ11">
        <v>475</v>
      </c>
      <c r="DR11">
        <v>0</v>
      </c>
      <c r="DS11">
        <v>31</v>
      </c>
      <c r="DT11">
        <v>0</v>
      </c>
      <c r="DU11">
        <v>0</v>
      </c>
      <c r="DV11">
        <v>0</v>
      </c>
      <c r="DW11">
        <v>0</v>
      </c>
      <c r="DX11">
        <v>0</v>
      </c>
      <c r="DY11">
        <v>0</v>
      </c>
      <c r="DZ11">
        <v>29</v>
      </c>
      <c r="EA11">
        <v>0</v>
      </c>
      <c r="EB11">
        <v>0</v>
      </c>
      <c r="EC11">
        <v>475</v>
      </c>
      <c r="ED11">
        <v>0</v>
      </c>
      <c r="EE11">
        <v>31</v>
      </c>
      <c r="HQ11" s="6"/>
      <c r="HS11" s="6"/>
      <c r="HU11" s="6"/>
      <c r="IM11" s="6"/>
      <c r="IO11" s="6"/>
      <c r="IQ11" s="6"/>
      <c r="JL11" s="6"/>
      <c r="JN11" s="6"/>
      <c r="JP11" s="6"/>
    </row>
    <row r="12" spans="1:276" x14ac:dyDescent="0.25">
      <c r="A12" t="s">
        <v>170</v>
      </c>
      <c r="B12" t="s">
        <v>153</v>
      </c>
      <c r="C12">
        <v>2</v>
      </c>
      <c r="D12" t="s">
        <v>153</v>
      </c>
      <c r="E12">
        <v>51</v>
      </c>
      <c r="F12">
        <v>51</v>
      </c>
      <c r="G12">
        <v>170</v>
      </c>
      <c r="H12">
        <v>51</v>
      </c>
      <c r="I12">
        <v>170</v>
      </c>
      <c r="J12" s="4">
        <v>1</v>
      </c>
      <c r="K12" s="4">
        <f t="shared" si="0"/>
        <v>1</v>
      </c>
      <c r="L12" s="1">
        <v>8771</v>
      </c>
      <c r="M12">
        <v>12902</v>
      </c>
      <c r="N12">
        <v>8351</v>
      </c>
      <c r="O12" s="3">
        <f t="shared" si="1"/>
        <v>2.4230988484779385</v>
      </c>
      <c r="P12" s="1">
        <v>134296</v>
      </c>
      <c r="Q12">
        <v>202101</v>
      </c>
      <c r="R12" s="3">
        <f t="shared" si="2"/>
        <v>1.5048921784714362</v>
      </c>
      <c r="S12" s="1">
        <v>670050</v>
      </c>
      <c r="T12">
        <v>462431</v>
      </c>
      <c r="U12" s="3">
        <f t="shared" si="3"/>
        <v>0.69014401910305201</v>
      </c>
      <c r="V12" s="1">
        <v>45814</v>
      </c>
      <c r="W12">
        <v>67672</v>
      </c>
      <c r="X12" s="3">
        <f t="shared" si="4"/>
        <v>1.4771030689308944</v>
      </c>
      <c r="Y12">
        <v>41856</v>
      </c>
      <c r="Z12" s="3">
        <f t="shared" si="5"/>
        <v>0.91360719430741699</v>
      </c>
      <c r="AA12" s="1">
        <v>40291</v>
      </c>
      <c r="AB12">
        <v>56911</v>
      </c>
      <c r="AC12" s="3">
        <f t="shared" si="6"/>
        <v>1.4124990692710531</v>
      </c>
      <c r="AD12">
        <v>46587</v>
      </c>
      <c r="AE12" s="3">
        <f t="shared" si="7"/>
        <v>1.156263185326748</v>
      </c>
      <c r="AF12" s="1">
        <v>535754</v>
      </c>
      <c r="AG12">
        <v>260330</v>
      </c>
      <c r="AH12" s="3">
        <f t="shared" si="8"/>
        <v>0.48591331095988083</v>
      </c>
      <c r="AI12">
        <v>260330</v>
      </c>
      <c r="AJ12" s="3">
        <f t="shared" si="9"/>
        <v>0.48591331095988083</v>
      </c>
      <c r="AK12">
        <v>1</v>
      </c>
      <c r="AL12">
        <v>0</v>
      </c>
      <c r="AM12">
        <v>0</v>
      </c>
      <c r="AN12">
        <v>4703</v>
      </c>
      <c r="AO12">
        <v>7226</v>
      </c>
      <c r="AP12" s="4">
        <f t="shared" si="10"/>
        <v>0.73590376310919181</v>
      </c>
      <c r="AQ12">
        <v>2007</v>
      </c>
      <c r="AR12">
        <v>350</v>
      </c>
      <c r="AS12" s="4">
        <f t="shared" si="11"/>
        <v>0.14540407156076496</v>
      </c>
      <c r="AT12">
        <v>1149</v>
      </c>
      <c r="AU12">
        <v>775</v>
      </c>
      <c r="AV12" s="4">
        <f t="shared" si="12"/>
        <v>0.11869216533004319</v>
      </c>
      <c r="AW12">
        <v>7859</v>
      </c>
      <c r="AX12">
        <v>8351</v>
      </c>
      <c r="AY12">
        <v>136550</v>
      </c>
      <c r="AZ12">
        <v>93467</v>
      </c>
      <c r="BA12">
        <v>7946</v>
      </c>
      <c r="BB12">
        <v>31162</v>
      </c>
      <c r="BC12">
        <v>269125</v>
      </c>
      <c r="BD12" s="4">
        <f t="shared" si="13"/>
        <v>0.50738504412447749</v>
      </c>
      <c r="BE12" s="4">
        <f t="shared" si="14"/>
        <v>0.34729958197863448</v>
      </c>
      <c r="BF12" s="4">
        <f t="shared" si="15"/>
        <v>2.9525313516024151E-2</v>
      </c>
      <c r="BG12" s="4">
        <f t="shared" si="16"/>
        <v>0.11579006038086391</v>
      </c>
      <c r="BH12">
        <v>349698</v>
      </c>
      <c r="BI12">
        <v>625265</v>
      </c>
      <c r="BJ12">
        <v>13590</v>
      </c>
      <c r="BK12">
        <v>131666</v>
      </c>
      <c r="BL12">
        <v>1120219</v>
      </c>
      <c r="BM12" s="4">
        <f t="shared" si="17"/>
        <v>0.31216931689250049</v>
      </c>
      <c r="BN12" s="4">
        <f t="shared" si="18"/>
        <v>0.55816318059236636</v>
      </c>
      <c r="BO12" s="4">
        <f t="shared" si="19"/>
        <v>1.2131556418878808E-2</v>
      </c>
      <c r="BP12" s="4">
        <f t="shared" si="20"/>
        <v>0.1175359460962544</v>
      </c>
      <c r="BQ12">
        <v>0</v>
      </c>
      <c r="BR12">
        <v>0</v>
      </c>
      <c r="BS12" t="s">
        <v>153</v>
      </c>
      <c r="BT12">
        <v>0</v>
      </c>
      <c r="BU12">
        <v>1</v>
      </c>
      <c r="BV12">
        <v>1</v>
      </c>
      <c r="BW12">
        <v>1</v>
      </c>
      <c r="BX12">
        <v>1</v>
      </c>
      <c r="BY12">
        <v>1</v>
      </c>
      <c r="BZ12">
        <v>1</v>
      </c>
      <c r="CA12">
        <v>1</v>
      </c>
      <c r="CB12">
        <v>1</v>
      </c>
      <c r="CC12">
        <v>1</v>
      </c>
      <c r="CD12">
        <v>106886</v>
      </c>
      <c r="CE12" s="4">
        <f t="shared" si="21"/>
        <v>0.52887417677299964</v>
      </c>
      <c r="CF12">
        <v>0</v>
      </c>
      <c r="CG12">
        <v>0</v>
      </c>
      <c r="CH12">
        <v>11177</v>
      </c>
      <c r="CI12">
        <v>2528</v>
      </c>
      <c r="CJ12" s="3">
        <f t="shared" si="22"/>
        <v>0.22617875995347589</v>
      </c>
      <c r="CK12">
        <v>15946</v>
      </c>
      <c r="CL12" s="3">
        <v>0.68599999999999994</v>
      </c>
      <c r="CM12">
        <v>4590</v>
      </c>
      <c r="CN12" s="4">
        <f t="shared" si="23"/>
        <v>0.2878464818763326</v>
      </c>
      <c r="CO12" s="5">
        <f t="shared" si="24"/>
        <v>-0.39815351812366734</v>
      </c>
      <c r="CP12">
        <v>27702</v>
      </c>
      <c r="CQ12">
        <v>29144</v>
      </c>
      <c r="CR12" s="3">
        <f t="shared" si="25"/>
        <v>1.0520540033210599</v>
      </c>
      <c r="CS12" s="3">
        <v>0.9</v>
      </c>
      <c r="CT12" s="5">
        <f t="shared" si="26"/>
        <v>0.15205400332105989</v>
      </c>
      <c r="CU12">
        <v>544215</v>
      </c>
      <c r="CV12">
        <v>79882</v>
      </c>
      <c r="CW12" s="3">
        <f t="shared" si="27"/>
        <v>0.14678389974550499</v>
      </c>
      <c r="CX12" s="3">
        <v>0.56000000000000005</v>
      </c>
      <c r="CY12" s="5">
        <f t="shared" si="28"/>
        <v>-0.41321610025449507</v>
      </c>
      <c r="CZ12">
        <v>1</v>
      </c>
      <c r="DA12">
        <v>0</v>
      </c>
      <c r="DB12">
        <v>1</v>
      </c>
      <c r="DC12">
        <v>0</v>
      </c>
      <c r="DD12">
        <v>0</v>
      </c>
      <c r="DE12">
        <v>0</v>
      </c>
      <c r="DF12">
        <v>0</v>
      </c>
      <c r="DG12">
        <v>0</v>
      </c>
      <c r="DH12">
        <v>0</v>
      </c>
      <c r="DI12">
        <v>0</v>
      </c>
      <c r="DJ12">
        <v>0</v>
      </c>
      <c r="DK12">
        <v>242</v>
      </c>
      <c r="DL12">
        <v>0</v>
      </c>
      <c r="DM12">
        <v>0</v>
      </c>
      <c r="DN12">
        <v>23</v>
      </c>
      <c r="DO12">
        <v>0</v>
      </c>
      <c r="DP12">
        <v>265</v>
      </c>
      <c r="DQ12">
        <v>0</v>
      </c>
      <c r="DR12">
        <v>242</v>
      </c>
      <c r="DS12">
        <v>0</v>
      </c>
      <c r="DT12">
        <v>0</v>
      </c>
      <c r="DU12">
        <v>23</v>
      </c>
      <c r="DV12">
        <v>0</v>
      </c>
      <c r="DW12">
        <v>0</v>
      </c>
      <c r="DX12">
        <v>43</v>
      </c>
      <c r="DY12">
        <v>0</v>
      </c>
      <c r="DZ12">
        <v>0</v>
      </c>
      <c r="EA12">
        <v>6</v>
      </c>
      <c r="EB12">
        <v>0</v>
      </c>
      <c r="EC12">
        <v>0</v>
      </c>
      <c r="ED12">
        <v>265</v>
      </c>
      <c r="EE12">
        <v>0</v>
      </c>
      <c r="HQ12" s="6"/>
      <c r="HS12" s="6"/>
      <c r="HU12" s="6"/>
      <c r="IM12" s="6"/>
      <c r="IO12" s="6"/>
      <c r="IQ12" s="6"/>
    </row>
    <row r="13" spans="1:276" x14ac:dyDescent="0.25">
      <c r="A13" t="s">
        <v>171</v>
      </c>
      <c r="B13" t="s">
        <v>153</v>
      </c>
      <c r="C13">
        <v>2</v>
      </c>
      <c r="D13" t="s">
        <v>153</v>
      </c>
      <c r="E13">
        <v>1684</v>
      </c>
      <c r="F13">
        <v>1684</v>
      </c>
      <c r="G13">
        <v>24917</v>
      </c>
      <c r="H13">
        <v>1676</v>
      </c>
      <c r="I13">
        <v>21837</v>
      </c>
      <c r="J13" s="4">
        <v>0.995</v>
      </c>
      <c r="K13" s="4">
        <f t="shared" si="0"/>
        <v>0.88391413856621937</v>
      </c>
      <c r="L13" s="1">
        <v>209420</v>
      </c>
      <c r="M13">
        <v>208934</v>
      </c>
      <c r="N13">
        <v>16515</v>
      </c>
      <c r="O13" s="3">
        <f t="shared" si="1"/>
        <v>1.0765399675293668</v>
      </c>
      <c r="P13" s="1">
        <v>4528927</v>
      </c>
      <c r="Q13">
        <v>5984133</v>
      </c>
      <c r="R13" s="3">
        <f t="shared" si="2"/>
        <v>1.3213136356580708</v>
      </c>
      <c r="S13" s="1">
        <v>21781128</v>
      </c>
      <c r="T13">
        <v>30664467</v>
      </c>
      <c r="U13" s="3">
        <f t="shared" si="3"/>
        <v>1.4078456818214373</v>
      </c>
      <c r="V13" s="1">
        <v>1270026</v>
      </c>
      <c r="W13">
        <v>1241989</v>
      </c>
      <c r="X13" s="3">
        <f t="shared" si="4"/>
        <v>0.97792407399533554</v>
      </c>
      <c r="Y13">
        <v>1158355</v>
      </c>
      <c r="Z13" s="3">
        <f t="shared" si="5"/>
        <v>0.91207187884342522</v>
      </c>
      <c r="AA13" s="1">
        <v>1765825</v>
      </c>
      <c r="AB13">
        <v>2597042</v>
      </c>
      <c r="AC13" s="3">
        <f t="shared" si="6"/>
        <v>1.4707244489119817</v>
      </c>
      <c r="AD13">
        <v>1303829</v>
      </c>
      <c r="AE13" s="3">
        <f t="shared" si="7"/>
        <v>0.73836818484277889</v>
      </c>
      <c r="AF13" s="1">
        <v>17252201</v>
      </c>
      <c r="AG13">
        <v>24680334</v>
      </c>
      <c r="AH13" s="3">
        <f t="shared" si="8"/>
        <v>1.4305614686497103</v>
      </c>
      <c r="AI13">
        <v>20864397</v>
      </c>
      <c r="AJ13" s="3">
        <f t="shared" si="9"/>
        <v>1.2093759515090277</v>
      </c>
      <c r="AK13">
        <v>1</v>
      </c>
      <c r="AL13">
        <v>0</v>
      </c>
      <c r="AM13">
        <v>1</v>
      </c>
      <c r="AN13">
        <v>205020</v>
      </c>
      <c r="AO13">
        <v>8770</v>
      </c>
      <c r="AP13" s="4">
        <f t="shared" si="10"/>
        <v>0.94828542153657813</v>
      </c>
      <c r="AQ13">
        <v>64</v>
      </c>
      <c r="AR13">
        <v>1486</v>
      </c>
      <c r="AS13" s="4">
        <f t="shared" si="11"/>
        <v>6.8751691069820669E-3</v>
      </c>
      <c r="AT13">
        <v>54</v>
      </c>
      <c r="AU13">
        <v>10055</v>
      </c>
      <c r="AV13" s="4">
        <f t="shared" si="12"/>
        <v>4.4839409356439819E-2</v>
      </c>
      <c r="AW13">
        <v>205138</v>
      </c>
      <c r="AX13">
        <v>20311</v>
      </c>
      <c r="AY13">
        <v>7442708</v>
      </c>
      <c r="AZ13">
        <v>608828</v>
      </c>
      <c r="BA13">
        <v>70469</v>
      </c>
      <c r="BB13">
        <v>120340</v>
      </c>
      <c r="BC13">
        <v>8242345</v>
      </c>
      <c r="BD13" s="4">
        <f t="shared" si="13"/>
        <v>0.90298428420552646</v>
      </c>
      <c r="BE13" s="4">
        <f t="shared" si="14"/>
        <v>7.3865871909025896E-2</v>
      </c>
      <c r="BF13" s="4">
        <f t="shared" si="15"/>
        <v>8.5496299900089112E-3</v>
      </c>
      <c r="BG13" s="4">
        <f t="shared" si="16"/>
        <v>1.4600213895438738E-2</v>
      </c>
      <c r="BH13">
        <v>35234402</v>
      </c>
      <c r="BI13">
        <v>5110726</v>
      </c>
      <c r="BJ13">
        <v>615567</v>
      </c>
      <c r="BK13">
        <v>1095402</v>
      </c>
      <c r="BL13">
        <v>42056097</v>
      </c>
      <c r="BM13" s="4">
        <f t="shared" si="17"/>
        <v>0.83779533797442018</v>
      </c>
      <c r="BN13" s="4">
        <f t="shared" si="18"/>
        <v>0.12152164286666925</v>
      </c>
      <c r="BO13" s="4">
        <f t="shared" si="19"/>
        <v>1.4636807595341051E-2</v>
      </c>
      <c r="BP13" s="4">
        <f t="shared" si="20"/>
        <v>2.6046211563569486E-2</v>
      </c>
      <c r="BQ13">
        <v>1</v>
      </c>
      <c r="BR13">
        <v>1</v>
      </c>
      <c r="BS13" t="s">
        <v>172</v>
      </c>
      <c r="BT13">
        <v>1</v>
      </c>
      <c r="BU13">
        <v>1</v>
      </c>
      <c r="BV13">
        <v>1</v>
      </c>
      <c r="BW13">
        <v>1</v>
      </c>
      <c r="BX13">
        <v>1</v>
      </c>
      <c r="BY13">
        <v>1</v>
      </c>
      <c r="BZ13">
        <v>1</v>
      </c>
      <c r="CA13">
        <v>0</v>
      </c>
      <c r="CB13">
        <v>0</v>
      </c>
      <c r="CC13">
        <v>1</v>
      </c>
      <c r="CD13">
        <v>5984133</v>
      </c>
      <c r="CE13" s="4">
        <f t="shared" si="21"/>
        <v>1</v>
      </c>
      <c r="CF13">
        <v>1</v>
      </c>
      <c r="CG13">
        <v>1</v>
      </c>
      <c r="CH13">
        <v>311660</v>
      </c>
      <c r="CI13">
        <v>235601</v>
      </c>
      <c r="CJ13" s="3">
        <f t="shared" si="22"/>
        <v>0.75595520759802348</v>
      </c>
      <c r="CK13">
        <v>448179</v>
      </c>
      <c r="CL13" s="3">
        <v>0.71900000000000008</v>
      </c>
      <c r="CM13">
        <v>333551</v>
      </c>
      <c r="CN13" s="4">
        <f t="shared" si="23"/>
        <v>0.74423611994314776</v>
      </c>
      <c r="CO13" s="5">
        <f t="shared" si="24"/>
        <v>2.5236119943147672E-2</v>
      </c>
      <c r="CP13">
        <v>1275522</v>
      </c>
      <c r="CQ13">
        <v>1304010</v>
      </c>
      <c r="CR13" s="3">
        <f t="shared" si="25"/>
        <v>1.0223343854516034</v>
      </c>
      <c r="CS13" s="3">
        <v>0.93</v>
      </c>
      <c r="CT13" s="5">
        <f t="shared" si="26"/>
        <v>9.2334385451603329E-2</v>
      </c>
      <c r="CU13">
        <v>17491848</v>
      </c>
      <c r="CV13">
        <v>4164460</v>
      </c>
      <c r="CW13" s="3">
        <f t="shared" si="27"/>
        <v>0.23808004734548344</v>
      </c>
      <c r="CX13" s="3">
        <v>0.38400000000000001</v>
      </c>
      <c r="CY13" s="5">
        <f t="shared" si="28"/>
        <v>-0.14591995265451657</v>
      </c>
      <c r="CZ13">
        <v>1</v>
      </c>
      <c r="DA13">
        <v>0</v>
      </c>
      <c r="DB13">
        <v>1</v>
      </c>
      <c r="DC13">
        <v>0</v>
      </c>
      <c r="DD13">
        <v>0</v>
      </c>
      <c r="DE13">
        <v>0</v>
      </c>
      <c r="DF13">
        <v>0</v>
      </c>
      <c r="DG13">
        <v>0</v>
      </c>
      <c r="DH13">
        <v>0</v>
      </c>
      <c r="DI13">
        <v>0</v>
      </c>
      <c r="DJ13">
        <v>1599</v>
      </c>
      <c r="DK13">
        <v>891</v>
      </c>
      <c r="DL13">
        <v>234</v>
      </c>
      <c r="DM13">
        <v>12</v>
      </c>
      <c r="DN13">
        <v>241</v>
      </c>
      <c r="DO13">
        <v>8</v>
      </c>
      <c r="DP13">
        <v>2985</v>
      </c>
      <c r="DQ13">
        <v>1599</v>
      </c>
      <c r="DR13">
        <v>891</v>
      </c>
      <c r="DS13">
        <v>234</v>
      </c>
      <c r="DT13">
        <v>12</v>
      </c>
      <c r="DU13">
        <v>241</v>
      </c>
      <c r="DV13">
        <v>8</v>
      </c>
      <c r="DW13">
        <v>49</v>
      </c>
      <c r="DX13">
        <v>0</v>
      </c>
      <c r="DY13">
        <v>0</v>
      </c>
      <c r="DZ13">
        <v>57</v>
      </c>
      <c r="EA13">
        <v>0</v>
      </c>
      <c r="EB13">
        <v>0</v>
      </c>
      <c r="EC13">
        <v>1611</v>
      </c>
      <c r="ED13">
        <v>1132</v>
      </c>
      <c r="EE13">
        <v>242</v>
      </c>
      <c r="HQ13" s="6"/>
      <c r="HS13" s="6"/>
      <c r="HU13" s="6"/>
      <c r="IM13" s="6"/>
      <c r="IO13" s="6"/>
      <c r="IQ13" s="6"/>
    </row>
    <row r="14" spans="1:276" x14ac:dyDescent="0.25">
      <c r="A14" t="s">
        <v>173</v>
      </c>
      <c r="B14" t="s">
        <v>153</v>
      </c>
      <c r="C14">
        <v>2</v>
      </c>
      <c r="D14" t="s">
        <v>153</v>
      </c>
      <c r="E14">
        <v>1102</v>
      </c>
      <c r="F14">
        <v>1102</v>
      </c>
      <c r="G14">
        <v>12212</v>
      </c>
      <c r="H14">
        <v>1102</v>
      </c>
      <c r="I14">
        <v>8813</v>
      </c>
      <c r="J14" s="4">
        <v>1</v>
      </c>
      <c r="K14" s="4">
        <f t="shared" si="0"/>
        <v>0.74470482199188826</v>
      </c>
      <c r="L14" s="1">
        <v>120296</v>
      </c>
      <c r="M14">
        <v>105324</v>
      </c>
      <c r="N14">
        <v>66327</v>
      </c>
      <c r="O14" s="3">
        <f t="shared" si="1"/>
        <v>1.4269053002593604</v>
      </c>
      <c r="P14" s="1">
        <v>2672835</v>
      </c>
      <c r="Q14">
        <v>4772480</v>
      </c>
      <c r="R14" s="3">
        <f t="shared" si="2"/>
        <v>1.7855498001186008</v>
      </c>
      <c r="S14" s="1">
        <v>10799566</v>
      </c>
      <c r="T14">
        <v>18466486</v>
      </c>
      <c r="U14" s="3">
        <f t="shared" si="3"/>
        <v>1.7099285286093904</v>
      </c>
      <c r="V14" s="1">
        <v>729174</v>
      </c>
      <c r="W14">
        <v>1198010</v>
      </c>
      <c r="X14" s="3">
        <f t="shared" si="4"/>
        <v>1.642968619287029</v>
      </c>
      <c r="Y14">
        <v>759917</v>
      </c>
      <c r="Z14" s="3">
        <f t="shared" si="5"/>
        <v>1.04216140454816</v>
      </c>
      <c r="AA14" s="1">
        <v>1062119</v>
      </c>
      <c r="AB14">
        <v>1912522</v>
      </c>
      <c r="AC14" s="3">
        <f t="shared" si="6"/>
        <v>1.8006664036703985</v>
      </c>
      <c r="AD14">
        <v>1028420</v>
      </c>
      <c r="AE14" s="3">
        <f t="shared" si="7"/>
        <v>0.96827191680028324</v>
      </c>
      <c r="AF14" s="1">
        <v>8126731</v>
      </c>
      <c r="AG14">
        <v>13694808</v>
      </c>
      <c r="AH14" s="3">
        <f t="shared" si="8"/>
        <v>1.6851558148042551</v>
      </c>
      <c r="AI14">
        <v>8166539</v>
      </c>
      <c r="AJ14" s="3">
        <f t="shared" si="9"/>
        <v>1.004898402568019</v>
      </c>
      <c r="AK14">
        <v>1</v>
      </c>
      <c r="AL14">
        <v>0</v>
      </c>
      <c r="AM14">
        <v>0</v>
      </c>
      <c r="AN14">
        <v>95601</v>
      </c>
      <c r="AO14">
        <v>47969</v>
      </c>
      <c r="AP14" s="4">
        <f t="shared" si="10"/>
        <v>0.95520382161367368</v>
      </c>
      <c r="AQ14">
        <v>1055</v>
      </c>
      <c r="AR14">
        <v>1899</v>
      </c>
      <c r="AS14" s="4">
        <f t="shared" si="11"/>
        <v>1.9653632994684072E-2</v>
      </c>
      <c r="AT14">
        <v>644</v>
      </c>
      <c r="AU14">
        <v>3135</v>
      </c>
      <c r="AV14" s="4">
        <f t="shared" si="12"/>
        <v>2.5142545391642217E-2</v>
      </c>
      <c r="AW14">
        <v>97300</v>
      </c>
      <c r="AX14">
        <v>53003</v>
      </c>
      <c r="AY14">
        <v>3562110</v>
      </c>
      <c r="AZ14">
        <v>311442</v>
      </c>
      <c r="BA14">
        <v>52002</v>
      </c>
      <c r="BB14">
        <v>198565</v>
      </c>
      <c r="BC14">
        <v>4124119</v>
      </c>
      <c r="BD14" s="4">
        <f t="shared" si="13"/>
        <v>0.86372628917836758</v>
      </c>
      <c r="BE14" s="4">
        <f t="shared" si="14"/>
        <v>7.5517219556467702E-2</v>
      </c>
      <c r="BF14" s="4">
        <f t="shared" si="15"/>
        <v>1.2609238482206745E-2</v>
      </c>
      <c r="BG14" s="4">
        <f t="shared" si="16"/>
        <v>4.8147252782958005E-2</v>
      </c>
      <c r="BH14">
        <v>5704010</v>
      </c>
      <c r="BI14">
        <v>750802</v>
      </c>
      <c r="BJ14">
        <v>116352</v>
      </c>
      <c r="BK14">
        <v>481412</v>
      </c>
      <c r="BL14">
        <v>7052576</v>
      </c>
      <c r="BM14" s="4">
        <f t="shared" si="17"/>
        <v>0.80878391101350766</v>
      </c>
      <c r="BN14" s="4">
        <f t="shared" si="18"/>
        <v>0.10645783895132785</v>
      </c>
      <c r="BO14" s="4">
        <f t="shared" si="19"/>
        <v>1.6497801654317516E-2</v>
      </c>
      <c r="BP14" s="4">
        <f t="shared" si="20"/>
        <v>6.8260448380846939E-2</v>
      </c>
      <c r="BQ14">
        <v>1</v>
      </c>
      <c r="BR14">
        <v>1</v>
      </c>
      <c r="BS14" t="s">
        <v>174</v>
      </c>
      <c r="BT14">
        <v>1</v>
      </c>
      <c r="BU14">
        <v>1</v>
      </c>
      <c r="BV14">
        <v>1</v>
      </c>
      <c r="BW14">
        <v>1</v>
      </c>
      <c r="BX14">
        <v>1</v>
      </c>
      <c r="BY14">
        <v>1</v>
      </c>
      <c r="BZ14">
        <v>1</v>
      </c>
      <c r="CA14">
        <v>1</v>
      </c>
      <c r="CB14">
        <v>1</v>
      </c>
      <c r="CC14">
        <v>1</v>
      </c>
      <c r="CD14">
        <v>4670146</v>
      </c>
      <c r="CE14" s="4">
        <f t="shared" si="21"/>
        <v>0.97855747954941663</v>
      </c>
      <c r="CF14">
        <v>0</v>
      </c>
      <c r="CG14">
        <v>1</v>
      </c>
      <c r="CH14">
        <v>178307</v>
      </c>
      <c r="CI14">
        <v>124197</v>
      </c>
      <c r="CJ14" s="3">
        <f t="shared" si="22"/>
        <v>0.69653462847784997</v>
      </c>
      <c r="CK14">
        <v>256665</v>
      </c>
      <c r="CL14" s="3">
        <v>0.61299999999999999</v>
      </c>
      <c r="CM14">
        <v>203562</v>
      </c>
      <c r="CN14" s="4">
        <f t="shared" si="23"/>
        <v>0.79310385132370986</v>
      </c>
      <c r="CO14" s="5">
        <f t="shared" si="24"/>
        <v>0.18010385132370987</v>
      </c>
      <c r="CP14">
        <v>768331</v>
      </c>
      <c r="CQ14">
        <v>820265</v>
      </c>
      <c r="CR14" s="3">
        <f t="shared" si="25"/>
        <v>1.0675932638407144</v>
      </c>
      <c r="CS14" s="3">
        <v>0.95099999999999996</v>
      </c>
      <c r="CT14" s="5">
        <f t="shared" si="26"/>
        <v>0.11659326384071445</v>
      </c>
      <c r="CU14">
        <v>8275264</v>
      </c>
      <c r="CV14">
        <v>2214393</v>
      </c>
      <c r="CW14" s="3">
        <f t="shared" si="27"/>
        <v>0.26759182546925392</v>
      </c>
      <c r="CX14" s="3">
        <v>0.42</v>
      </c>
      <c r="CY14" s="5">
        <f t="shared" si="28"/>
        <v>-0.15240817453074607</v>
      </c>
      <c r="CZ14">
        <v>1</v>
      </c>
      <c r="DA14">
        <v>0</v>
      </c>
      <c r="DB14">
        <v>0</v>
      </c>
      <c r="DC14">
        <v>0</v>
      </c>
      <c r="DD14">
        <v>0</v>
      </c>
      <c r="DE14">
        <v>0</v>
      </c>
      <c r="DF14">
        <v>0</v>
      </c>
      <c r="DG14">
        <v>0</v>
      </c>
      <c r="DH14">
        <v>0</v>
      </c>
      <c r="DI14">
        <v>0</v>
      </c>
      <c r="DJ14">
        <v>0</v>
      </c>
      <c r="DK14">
        <v>1821</v>
      </c>
      <c r="DL14">
        <v>0</v>
      </c>
      <c r="DM14">
        <v>0</v>
      </c>
      <c r="DN14">
        <v>1002</v>
      </c>
      <c r="DO14">
        <v>0</v>
      </c>
      <c r="DP14">
        <v>2823</v>
      </c>
      <c r="DQ14">
        <v>0</v>
      </c>
      <c r="DR14">
        <v>1821</v>
      </c>
      <c r="DS14">
        <v>0</v>
      </c>
      <c r="DT14">
        <v>0</v>
      </c>
      <c r="DU14">
        <v>1002</v>
      </c>
      <c r="DV14">
        <v>0</v>
      </c>
      <c r="DW14">
        <v>0</v>
      </c>
      <c r="DX14">
        <v>0</v>
      </c>
      <c r="DY14">
        <v>0</v>
      </c>
      <c r="DZ14">
        <v>0</v>
      </c>
      <c r="EA14">
        <v>74</v>
      </c>
      <c r="EB14">
        <v>0</v>
      </c>
      <c r="EC14">
        <v>0</v>
      </c>
      <c r="ED14">
        <v>2823</v>
      </c>
      <c r="EE14">
        <v>0</v>
      </c>
      <c r="HQ14" s="6"/>
      <c r="HS14" s="6"/>
      <c r="HU14" s="6"/>
      <c r="IM14" s="6"/>
      <c r="IO14" s="6"/>
      <c r="IQ14" s="6"/>
    </row>
    <row r="15" spans="1:276" x14ac:dyDescent="0.25">
      <c r="A15" t="s">
        <v>250</v>
      </c>
      <c r="B15" t="s">
        <v>153</v>
      </c>
      <c r="C15">
        <v>2</v>
      </c>
      <c r="D15" t="s">
        <v>153</v>
      </c>
      <c r="E15">
        <v>3</v>
      </c>
      <c r="F15">
        <v>3</v>
      </c>
      <c r="G15">
        <v>200</v>
      </c>
      <c r="H15">
        <v>1</v>
      </c>
      <c r="I15">
        <v>44</v>
      </c>
      <c r="J15" s="4">
        <v>0.33300000000000002</v>
      </c>
      <c r="K15" s="4">
        <f t="shared" si="0"/>
        <v>0.22167487684729065</v>
      </c>
      <c r="L15" s="1">
        <v>3122</v>
      </c>
      <c r="M15">
        <v>0</v>
      </c>
      <c r="N15">
        <v>1246</v>
      </c>
      <c r="O15" s="3">
        <f t="shared" si="1"/>
        <v>0.3991031390134529</v>
      </c>
      <c r="P15" s="1">
        <v>56434</v>
      </c>
      <c r="Q15">
        <v>56329</v>
      </c>
      <c r="R15" s="3">
        <f t="shared" si="2"/>
        <v>0.99813941949888363</v>
      </c>
      <c r="S15" s="1">
        <v>168801</v>
      </c>
      <c r="T15">
        <v>210678</v>
      </c>
      <c r="U15" s="3">
        <f t="shared" si="3"/>
        <v>1.2480850231929905</v>
      </c>
      <c r="V15" s="1">
        <v>17628</v>
      </c>
      <c r="W15">
        <v>15728</v>
      </c>
      <c r="X15" s="3">
        <f t="shared" si="4"/>
        <v>0.8922169276151577</v>
      </c>
      <c r="Y15">
        <v>7680</v>
      </c>
      <c r="Z15" s="3">
        <f t="shared" si="5"/>
        <v>0.43567052416609936</v>
      </c>
      <c r="AA15" s="1">
        <v>19929</v>
      </c>
      <c r="AB15">
        <v>27088</v>
      </c>
      <c r="AC15" s="3">
        <f t="shared" si="6"/>
        <v>1.3592252496362085</v>
      </c>
      <c r="AD15">
        <v>14282</v>
      </c>
      <c r="AE15" s="3">
        <f t="shared" si="7"/>
        <v>0.71664408650710021</v>
      </c>
      <c r="AF15" s="1">
        <v>112367</v>
      </c>
      <c r="AG15">
        <v>154349</v>
      </c>
      <c r="AH15" s="3">
        <f t="shared" si="8"/>
        <v>1.3736150293235558</v>
      </c>
      <c r="AI15">
        <v>126765</v>
      </c>
      <c r="AJ15" s="3">
        <f t="shared" si="9"/>
        <v>1.1281337047353761</v>
      </c>
      <c r="AK15">
        <v>1</v>
      </c>
      <c r="AL15">
        <v>0</v>
      </c>
      <c r="AM15">
        <v>0</v>
      </c>
      <c r="AN15">
        <v>0</v>
      </c>
      <c r="AO15">
        <v>446</v>
      </c>
      <c r="AP15" s="4">
        <f t="shared" si="10"/>
        <v>0.3579454253611557</v>
      </c>
      <c r="AQ15">
        <v>0</v>
      </c>
      <c r="AR15">
        <v>203</v>
      </c>
      <c r="AS15" s="4">
        <f t="shared" si="11"/>
        <v>0.16292134831460675</v>
      </c>
      <c r="AT15">
        <v>0</v>
      </c>
      <c r="AU15">
        <v>597</v>
      </c>
      <c r="AV15" s="4">
        <f t="shared" si="12"/>
        <v>0.47913322632423755</v>
      </c>
      <c r="AW15">
        <v>0</v>
      </c>
      <c r="AX15">
        <v>1246</v>
      </c>
      <c r="AY15">
        <v>16992</v>
      </c>
      <c r="AZ15">
        <v>29469</v>
      </c>
      <c r="BA15">
        <v>5093</v>
      </c>
      <c r="BB15">
        <v>2862</v>
      </c>
      <c r="BC15">
        <v>54416</v>
      </c>
      <c r="BD15" s="4">
        <f t="shared" si="13"/>
        <v>0.31226109967656573</v>
      </c>
      <c r="BE15" s="4">
        <f t="shared" si="14"/>
        <v>0.54155027932960897</v>
      </c>
      <c r="BF15" s="4">
        <f t="shared" si="15"/>
        <v>9.3593795942369898E-2</v>
      </c>
      <c r="BG15" s="4">
        <f t="shared" si="16"/>
        <v>5.2594825051455456E-2</v>
      </c>
      <c r="BH15">
        <v>103801</v>
      </c>
      <c r="BI15">
        <v>163619</v>
      </c>
      <c r="BJ15">
        <v>19768</v>
      </c>
      <c r="BK15">
        <v>9439</v>
      </c>
      <c r="BL15">
        <v>296627</v>
      </c>
      <c r="BM15" s="4">
        <f t="shared" si="17"/>
        <v>0.34993780067222469</v>
      </c>
      <c r="BN15" s="4">
        <f t="shared" si="18"/>
        <v>0.5515984721552657</v>
      </c>
      <c r="BO15" s="4">
        <f t="shared" si="19"/>
        <v>6.6642618507418414E-2</v>
      </c>
      <c r="BP15" s="4">
        <f t="shared" si="20"/>
        <v>3.1821108665091177E-2</v>
      </c>
      <c r="BQ15">
        <v>1</v>
      </c>
      <c r="BR15">
        <v>0</v>
      </c>
      <c r="BS15" t="s">
        <v>153</v>
      </c>
      <c r="BT15">
        <v>1</v>
      </c>
      <c r="BU15">
        <v>0</v>
      </c>
      <c r="BV15">
        <v>0</v>
      </c>
      <c r="BW15">
        <v>0</v>
      </c>
      <c r="BX15">
        <v>1</v>
      </c>
      <c r="BY15">
        <v>0</v>
      </c>
      <c r="BZ15">
        <v>0</v>
      </c>
      <c r="CA15">
        <v>0</v>
      </c>
      <c r="CB15">
        <v>1</v>
      </c>
      <c r="CC15">
        <v>1</v>
      </c>
      <c r="CD15">
        <v>55829</v>
      </c>
      <c r="CE15" s="4">
        <f t="shared" si="21"/>
        <v>0.99112357755330294</v>
      </c>
      <c r="CF15">
        <v>1</v>
      </c>
      <c r="CG15">
        <v>1</v>
      </c>
      <c r="CH15">
        <v>4400</v>
      </c>
      <c r="CI15">
        <v>431</v>
      </c>
      <c r="CJ15" s="3">
        <f t="shared" si="22"/>
        <v>9.7954545454545461E-2</v>
      </c>
      <c r="CK15">
        <v>6213</v>
      </c>
      <c r="CL15" s="3">
        <v>0.47</v>
      </c>
      <c r="CM15">
        <v>754</v>
      </c>
      <c r="CN15" s="4">
        <f t="shared" si="23"/>
        <v>0.12135844197650089</v>
      </c>
      <c r="CO15" s="5">
        <f t="shared" si="24"/>
        <v>-0.34864155802349905</v>
      </c>
      <c r="CP15">
        <v>13985</v>
      </c>
      <c r="CQ15">
        <v>4029</v>
      </c>
      <c r="CR15" s="3">
        <f t="shared" si="25"/>
        <v>0.28809438684304611</v>
      </c>
      <c r="CS15" s="3">
        <v>0.74400000000000011</v>
      </c>
      <c r="CT15" s="5">
        <f t="shared" si="26"/>
        <v>-0.45590561315695399</v>
      </c>
      <c r="CU15">
        <v>114939</v>
      </c>
      <c r="CV15">
        <v>4110</v>
      </c>
      <c r="CW15" s="3">
        <f t="shared" si="27"/>
        <v>3.5758097773601651E-2</v>
      </c>
      <c r="CX15" s="3">
        <v>0.38900000000000001</v>
      </c>
      <c r="CY15" s="5">
        <f t="shared" si="28"/>
        <v>-0.35324190222639834</v>
      </c>
      <c r="CZ15">
        <v>0</v>
      </c>
      <c r="DA15">
        <v>0</v>
      </c>
      <c r="DB15">
        <v>0</v>
      </c>
      <c r="DC15">
        <v>0</v>
      </c>
      <c r="DD15">
        <v>0</v>
      </c>
      <c r="DE15">
        <v>0</v>
      </c>
      <c r="DF15">
        <v>0</v>
      </c>
      <c r="DG15">
        <v>0</v>
      </c>
      <c r="DH15">
        <v>0</v>
      </c>
      <c r="DI15">
        <v>0</v>
      </c>
      <c r="DJ15">
        <v>3</v>
      </c>
      <c r="DK15">
        <v>0</v>
      </c>
      <c r="DL15">
        <v>0</v>
      </c>
      <c r="DM15">
        <v>0</v>
      </c>
      <c r="DN15">
        <v>0</v>
      </c>
      <c r="DO15">
        <v>0</v>
      </c>
      <c r="DP15">
        <v>3</v>
      </c>
      <c r="DQ15">
        <v>3</v>
      </c>
      <c r="DR15">
        <v>0</v>
      </c>
      <c r="DS15">
        <v>0</v>
      </c>
      <c r="DT15">
        <v>0</v>
      </c>
      <c r="DU15">
        <v>0</v>
      </c>
      <c r="DV15">
        <v>0</v>
      </c>
      <c r="DW15">
        <v>1</v>
      </c>
      <c r="DX15">
        <v>1</v>
      </c>
      <c r="DY15">
        <v>2</v>
      </c>
      <c r="DZ15">
        <v>2</v>
      </c>
      <c r="EA15">
        <v>2</v>
      </c>
      <c r="EB15">
        <v>2</v>
      </c>
      <c r="EC15">
        <v>3</v>
      </c>
      <c r="ED15">
        <v>0</v>
      </c>
      <c r="EE15">
        <v>0</v>
      </c>
    </row>
    <row r="16" spans="1:276" x14ac:dyDescent="0.25">
      <c r="A16" t="s">
        <v>175</v>
      </c>
      <c r="B16" t="s">
        <v>153</v>
      </c>
      <c r="C16">
        <v>2</v>
      </c>
      <c r="D16" t="s">
        <v>153</v>
      </c>
      <c r="E16">
        <v>196</v>
      </c>
      <c r="F16">
        <v>196</v>
      </c>
      <c r="G16">
        <v>722</v>
      </c>
      <c r="H16">
        <v>92</v>
      </c>
      <c r="I16">
        <v>172</v>
      </c>
      <c r="J16" s="4">
        <v>0.46899999999999997</v>
      </c>
      <c r="K16" s="4">
        <f t="shared" si="0"/>
        <v>0.28758169934640521</v>
      </c>
      <c r="L16" s="1">
        <v>15810</v>
      </c>
      <c r="M16">
        <v>0</v>
      </c>
      <c r="N16">
        <v>11421</v>
      </c>
      <c r="O16" s="3">
        <f t="shared" si="1"/>
        <v>0.72239089184060723</v>
      </c>
      <c r="P16" s="1">
        <v>319848</v>
      </c>
      <c r="Q16">
        <v>378568</v>
      </c>
      <c r="R16" s="3">
        <f t="shared" si="2"/>
        <v>1.1835872039218629</v>
      </c>
      <c r="S16" s="1">
        <v>1441553</v>
      </c>
      <c r="T16">
        <v>1619411</v>
      </c>
      <c r="U16" s="3">
        <f t="shared" si="3"/>
        <v>1.123379438702566</v>
      </c>
      <c r="V16" s="1">
        <v>95151</v>
      </c>
      <c r="W16">
        <v>83789</v>
      </c>
      <c r="X16" s="3">
        <f t="shared" si="4"/>
        <v>0.88058979937152526</v>
      </c>
      <c r="Y16">
        <v>60224</v>
      </c>
      <c r="Z16" s="3">
        <f t="shared" si="5"/>
        <v>0.6329308152305283</v>
      </c>
      <c r="AA16" s="1">
        <v>115101</v>
      </c>
      <c r="AB16">
        <v>154186</v>
      </c>
      <c r="AC16" s="3">
        <f t="shared" si="6"/>
        <v>1.3395713330031884</v>
      </c>
      <c r="AD16">
        <v>71077</v>
      </c>
      <c r="AE16" s="3">
        <f t="shared" si="7"/>
        <v>0.61751852720654032</v>
      </c>
      <c r="AF16" s="1">
        <v>1121705</v>
      </c>
      <c r="AG16">
        <v>1240843</v>
      </c>
      <c r="AH16" s="3">
        <f t="shared" si="8"/>
        <v>1.1062115262034136</v>
      </c>
      <c r="AI16">
        <v>693633</v>
      </c>
      <c r="AJ16" s="3">
        <f t="shared" si="9"/>
        <v>0.61837381486219634</v>
      </c>
      <c r="AK16">
        <v>0</v>
      </c>
      <c r="AL16">
        <v>0</v>
      </c>
      <c r="AM16">
        <v>0</v>
      </c>
      <c r="AN16">
        <v>0</v>
      </c>
      <c r="AO16">
        <v>2715</v>
      </c>
      <c r="AP16" s="4">
        <f t="shared" si="10"/>
        <v>0.23771998949303913</v>
      </c>
      <c r="AQ16">
        <v>0</v>
      </c>
      <c r="AR16">
        <v>2234</v>
      </c>
      <c r="AS16" s="4">
        <f t="shared" si="11"/>
        <v>0.19560458803957623</v>
      </c>
      <c r="AT16">
        <v>0</v>
      </c>
      <c r="AU16">
        <v>6472</v>
      </c>
      <c r="AV16" s="4">
        <f t="shared" si="12"/>
        <v>0.56667542246738467</v>
      </c>
      <c r="AW16">
        <v>0</v>
      </c>
      <c r="AX16">
        <v>11421</v>
      </c>
      <c r="AY16">
        <v>323248</v>
      </c>
      <c r="AZ16">
        <v>79878</v>
      </c>
      <c r="BA16">
        <v>16795</v>
      </c>
      <c r="BB16">
        <v>90143</v>
      </c>
      <c r="BC16">
        <v>510064</v>
      </c>
      <c r="BD16" s="4">
        <f t="shared" si="13"/>
        <v>0.63374007967627588</v>
      </c>
      <c r="BE16" s="4">
        <f t="shared" si="14"/>
        <v>0.15660387716051319</v>
      </c>
      <c r="BF16" s="4">
        <f t="shared" si="15"/>
        <v>3.2927240503152544E-2</v>
      </c>
      <c r="BG16" s="4">
        <f t="shared" si="16"/>
        <v>0.17672880266005836</v>
      </c>
      <c r="BH16">
        <v>1105718</v>
      </c>
      <c r="BI16">
        <v>666996</v>
      </c>
      <c r="BJ16">
        <v>118328</v>
      </c>
      <c r="BK16">
        <v>1125231</v>
      </c>
      <c r="BL16">
        <v>3016273</v>
      </c>
      <c r="BM16" s="4">
        <f t="shared" si="17"/>
        <v>0.36658419181552865</v>
      </c>
      <c r="BN16" s="4">
        <f t="shared" si="18"/>
        <v>0.22113250358969497</v>
      </c>
      <c r="BO16" s="4">
        <f t="shared" si="19"/>
        <v>3.9229870770981272E-2</v>
      </c>
      <c r="BP16" s="4">
        <f t="shared" si="20"/>
        <v>0.37305343382379513</v>
      </c>
      <c r="BQ16">
        <v>0</v>
      </c>
      <c r="BR16">
        <v>0</v>
      </c>
      <c r="BS16" t="s">
        <v>153</v>
      </c>
      <c r="BT16">
        <v>0</v>
      </c>
      <c r="BU16">
        <v>0</v>
      </c>
      <c r="BV16">
        <v>0</v>
      </c>
      <c r="BW16">
        <v>0</v>
      </c>
      <c r="BX16">
        <v>0</v>
      </c>
      <c r="BY16">
        <v>0</v>
      </c>
      <c r="BZ16">
        <v>0</v>
      </c>
      <c r="CA16">
        <v>0</v>
      </c>
      <c r="CB16">
        <v>0</v>
      </c>
      <c r="CC16">
        <v>1</v>
      </c>
      <c r="CD16">
        <v>378568</v>
      </c>
      <c r="CE16" s="4">
        <f t="shared" si="21"/>
        <v>1</v>
      </c>
      <c r="CF16">
        <v>0</v>
      </c>
      <c r="CG16">
        <v>0</v>
      </c>
      <c r="CH16">
        <v>23247</v>
      </c>
      <c r="CI16">
        <v>6323</v>
      </c>
      <c r="CJ16" s="3">
        <f t="shared" si="22"/>
        <v>0.2719920850002151</v>
      </c>
      <c r="CK16">
        <v>33404</v>
      </c>
      <c r="CL16" s="3">
        <v>0.72</v>
      </c>
      <c r="CM16">
        <v>8892</v>
      </c>
      <c r="CN16" s="4">
        <f t="shared" si="23"/>
        <v>0.26619566518979765</v>
      </c>
      <c r="CO16" s="5">
        <f t="shared" si="24"/>
        <v>-0.45380433481020233</v>
      </c>
      <c r="CP16">
        <v>81465</v>
      </c>
      <c r="CQ16">
        <v>44877</v>
      </c>
      <c r="CR16" s="3">
        <f t="shared" si="25"/>
        <v>0.55087460872767446</v>
      </c>
      <c r="CS16" s="3">
        <v>0.91700000000000004</v>
      </c>
      <c r="CT16" s="5">
        <f t="shared" si="26"/>
        <v>-0.36612539127232557</v>
      </c>
      <c r="CU16">
        <v>1137154</v>
      </c>
      <c r="CV16">
        <v>105956</v>
      </c>
      <c r="CW16" s="3">
        <f t="shared" si="27"/>
        <v>9.317647389887386E-2</v>
      </c>
      <c r="CX16" s="3">
        <v>0.52800000000000002</v>
      </c>
      <c r="CY16" s="5">
        <f t="shared" si="28"/>
        <v>-0.43482352610112618</v>
      </c>
      <c r="CZ16">
        <v>1</v>
      </c>
      <c r="DA16">
        <v>0</v>
      </c>
      <c r="DB16">
        <v>0</v>
      </c>
      <c r="DC16">
        <v>0</v>
      </c>
      <c r="DD16">
        <v>0</v>
      </c>
      <c r="DE16">
        <v>0</v>
      </c>
      <c r="DF16">
        <v>0</v>
      </c>
      <c r="DG16">
        <v>0</v>
      </c>
      <c r="DH16">
        <v>0</v>
      </c>
      <c r="DI16">
        <v>0</v>
      </c>
      <c r="DJ16">
        <v>0</v>
      </c>
      <c r="DK16">
        <v>0</v>
      </c>
      <c r="DL16">
        <v>0</v>
      </c>
      <c r="DM16">
        <v>0</v>
      </c>
      <c r="DN16">
        <v>0</v>
      </c>
      <c r="DO16">
        <v>0</v>
      </c>
      <c r="DP16">
        <v>0</v>
      </c>
      <c r="DQ16">
        <v>0</v>
      </c>
      <c r="DR16">
        <v>0</v>
      </c>
      <c r="DS16">
        <v>0</v>
      </c>
      <c r="DT16">
        <v>0</v>
      </c>
      <c r="DU16">
        <v>0</v>
      </c>
      <c r="DV16">
        <v>0</v>
      </c>
      <c r="DW16">
        <v>0</v>
      </c>
      <c r="DX16">
        <v>0</v>
      </c>
      <c r="DY16">
        <v>0</v>
      </c>
      <c r="DZ16">
        <v>0</v>
      </c>
      <c r="EA16">
        <v>0</v>
      </c>
      <c r="EB16">
        <v>0</v>
      </c>
      <c r="EC16">
        <v>0</v>
      </c>
      <c r="ED16">
        <v>0</v>
      </c>
      <c r="EE16">
        <v>0</v>
      </c>
      <c r="HQ16" s="6"/>
      <c r="HS16" s="6"/>
      <c r="HU16" s="6"/>
      <c r="IM16" s="6"/>
      <c r="IO16" s="6"/>
      <c r="IQ16" s="6"/>
    </row>
    <row r="17" spans="1:276" x14ac:dyDescent="0.25">
      <c r="A17" t="s">
        <v>176</v>
      </c>
      <c r="B17" t="s">
        <v>153</v>
      </c>
      <c r="C17">
        <v>2</v>
      </c>
      <c r="D17" t="s">
        <v>153</v>
      </c>
      <c r="E17">
        <v>187</v>
      </c>
      <c r="F17">
        <v>155</v>
      </c>
      <c r="G17">
        <v>2500</v>
      </c>
      <c r="H17">
        <v>123</v>
      </c>
      <c r="I17">
        <v>1150</v>
      </c>
      <c r="J17" s="4">
        <v>0.65800000000000003</v>
      </c>
      <c r="K17" s="4">
        <f t="shared" si="0"/>
        <v>0.47376256047636772</v>
      </c>
      <c r="L17" s="1">
        <v>29654</v>
      </c>
      <c r="M17">
        <v>31079</v>
      </c>
      <c r="N17">
        <v>7739</v>
      </c>
      <c r="O17" s="3">
        <f t="shared" si="1"/>
        <v>1.3090308221487825</v>
      </c>
      <c r="P17" s="1">
        <v>563396</v>
      </c>
      <c r="Q17">
        <v>962633</v>
      </c>
      <c r="R17" s="3">
        <f t="shared" si="2"/>
        <v>1.7086259043372689</v>
      </c>
      <c r="S17" s="1">
        <v>2287047</v>
      </c>
      <c r="T17">
        <v>1932449</v>
      </c>
      <c r="U17" s="3">
        <f t="shared" si="3"/>
        <v>0.8449537766386086</v>
      </c>
      <c r="V17" s="1">
        <v>166373</v>
      </c>
      <c r="W17">
        <v>266100</v>
      </c>
      <c r="X17" s="3">
        <f t="shared" si="4"/>
        <v>1.5994181748240399</v>
      </c>
      <c r="Y17">
        <v>238927</v>
      </c>
      <c r="Z17" s="3">
        <f t="shared" si="5"/>
        <v>1.4360923947996369</v>
      </c>
      <c r="AA17" s="1">
        <v>213512</v>
      </c>
      <c r="AB17">
        <v>403790</v>
      </c>
      <c r="AC17" s="3">
        <f t="shared" si="6"/>
        <v>1.891181760275769</v>
      </c>
      <c r="AD17">
        <v>251865</v>
      </c>
      <c r="AE17" s="3">
        <f t="shared" si="7"/>
        <v>1.1796292480047961</v>
      </c>
      <c r="AF17" s="1">
        <v>1723651</v>
      </c>
      <c r="AG17">
        <v>969816</v>
      </c>
      <c r="AH17" s="3">
        <f t="shared" si="8"/>
        <v>0.56265218422987018</v>
      </c>
      <c r="AI17">
        <v>303348</v>
      </c>
      <c r="AJ17" s="3">
        <f t="shared" si="9"/>
        <v>0.17599154353172422</v>
      </c>
      <c r="AK17">
        <v>1</v>
      </c>
      <c r="AL17">
        <v>1</v>
      </c>
      <c r="AM17">
        <v>1</v>
      </c>
      <c r="AN17">
        <v>28779</v>
      </c>
      <c r="AO17">
        <v>5706</v>
      </c>
      <c r="AP17" s="4">
        <f t="shared" si="10"/>
        <v>0.88837652635375342</v>
      </c>
      <c r="AQ17">
        <v>1897</v>
      </c>
      <c r="AR17">
        <v>503</v>
      </c>
      <c r="AS17" s="4">
        <f t="shared" si="11"/>
        <v>6.1826987480035032E-2</v>
      </c>
      <c r="AT17">
        <v>403</v>
      </c>
      <c r="AU17">
        <v>1530</v>
      </c>
      <c r="AV17" s="4">
        <f t="shared" si="12"/>
        <v>4.9796486166211552E-2</v>
      </c>
      <c r="AW17">
        <v>31079</v>
      </c>
      <c r="AX17">
        <v>7739</v>
      </c>
      <c r="AY17">
        <v>206694</v>
      </c>
      <c r="AZ17">
        <v>1110633</v>
      </c>
      <c r="BA17">
        <v>40155</v>
      </c>
      <c r="BB17">
        <v>52337</v>
      </c>
      <c r="BC17">
        <v>1409819</v>
      </c>
      <c r="BD17" s="4">
        <f t="shared" si="13"/>
        <v>0.14661030955037491</v>
      </c>
      <c r="BE17" s="4">
        <f t="shared" si="14"/>
        <v>0.78778410561923196</v>
      </c>
      <c r="BF17" s="4">
        <f t="shared" si="15"/>
        <v>2.8482379652990917E-2</v>
      </c>
      <c r="BG17" s="4">
        <f t="shared" si="16"/>
        <v>3.7123205177402203E-2</v>
      </c>
      <c r="BH17">
        <v>707638</v>
      </c>
      <c r="BI17">
        <v>2490924</v>
      </c>
      <c r="BJ17">
        <v>100723</v>
      </c>
      <c r="BK17">
        <v>159368</v>
      </c>
      <c r="BL17">
        <v>3458653</v>
      </c>
      <c r="BM17" s="4">
        <f t="shared" si="17"/>
        <v>0.20459930498954362</v>
      </c>
      <c r="BN17" s="4">
        <f t="shared" si="18"/>
        <v>0.72020060989061352</v>
      </c>
      <c r="BO17" s="4">
        <f t="shared" si="19"/>
        <v>2.9122031033468811E-2</v>
      </c>
      <c r="BP17" s="4">
        <f t="shared" si="20"/>
        <v>4.6078054086374089E-2</v>
      </c>
      <c r="BQ17">
        <v>1</v>
      </c>
      <c r="BR17">
        <v>1</v>
      </c>
      <c r="BS17" t="s">
        <v>177</v>
      </c>
      <c r="BT17">
        <v>1</v>
      </c>
      <c r="BU17">
        <v>1</v>
      </c>
      <c r="BV17">
        <v>1</v>
      </c>
      <c r="BW17">
        <v>1</v>
      </c>
      <c r="BX17">
        <v>1</v>
      </c>
      <c r="BY17">
        <v>1</v>
      </c>
      <c r="BZ17">
        <v>1</v>
      </c>
      <c r="CA17">
        <v>1</v>
      </c>
      <c r="CB17">
        <v>1</v>
      </c>
      <c r="CC17">
        <v>1</v>
      </c>
      <c r="CD17">
        <v>946893</v>
      </c>
      <c r="CE17" s="4">
        <f t="shared" si="21"/>
        <v>0.98364901265591353</v>
      </c>
      <c r="CF17">
        <v>1</v>
      </c>
      <c r="CG17">
        <v>1</v>
      </c>
      <c r="CH17">
        <v>42010</v>
      </c>
      <c r="CI17">
        <v>24364</v>
      </c>
      <c r="CJ17" s="3">
        <f t="shared" si="22"/>
        <v>0.57995715305879547</v>
      </c>
      <c r="CK17">
        <v>59308</v>
      </c>
      <c r="CL17" s="3">
        <v>0.72299999999999998</v>
      </c>
      <c r="CM17">
        <v>46786</v>
      </c>
      <c r="CN17" s="4">
        <f t="shared" si="23"/>
        <v>0.78886490861266612</v>
      </c>
      <c r="CO17" s="5">
        <f t="shared" si="24"/>
        <v>6.586490861266614E-2</v>
      </c>
      <c r="CP17">
        <v>152007</v>
      </c>
      <c r="CQ17">
        <v>206439</v>
      </c>
      <c r="CR17" s="3">
        <f t="shared" si="25"/>
        <v>1.3580887722275947</v>
      </c>
      <c r="CS17" s="3">
        <v>0.90400000000000003</v>
      </c>
      <c r="CT17" s="5">
        <f t="shared" si="26"/>
        <v>0.45408877222759469</v>
      </c>
      <c r="CU17">
        <v>1754577</v>
      </c>
      <c r="CV17">
        <v>31509</v>
      </c>
      <c r="CW17" s="3">
        <f t="shared" si="27"/>
        <v>1.7958174534374951E-2</v>
      </c>
      <c r="CX17" s="3">
        <v>0.39700000000000002</v>
      </c>
      <c r="CY17" s="5">
        <f t="shared" si="28"/>
        <v>-0.37904182546562509</v>
      </c>
      <c r="CZ17">
        <v>1</v>
      </c>
      <c r="DA17">
        <v>1</v>
      </c>
      <c r="DB17">
        <v>1</v>
      </c>
      <c r="DC17">
        <v>27</v>
      </c>
      <c r="DD17">
        <v>108</v>
      </c>
      <c r="DE17">
        <v>0</v>
      </c>
      <c r="DF17">
        <v>0</v>
      </c>
      <c r="DG17">
        <v>267</v>
      </c>
      <c r="DH17">
        <v>0</v>
      </c>
      <c r="DI17">
        <v>402</v>
      </c>
      <c r="DJ17">
        <v>0</v>
      </c>
      <c r="DK17">
        <v>0</v>
      </c>
      <c r="DL17">
        <v>0</v>
      </c>
      <c r="DM17">
        <v>0</v>
      </c>
      <c r="DN17">
        <v>0</v>
      </c>
      <c r="DO17">
        <v>0</v>
      </c>
      <c r="DP17">
        <v>0</v>
      </c>
      <c r="DQ17">
        <v>27</v>
      </c>
      <c r="DR17">
        <v>108</v>
      </c>
      <c r="DS17">
        <v>0</v>
      </c>
      <c r="DT17">
        <v>0</v>
      </c>
      <c r="DU17">
        <v>267</v>
      </c>
      <c r="DV17">
        <v>0</v>
      </c>
      <c r="DW17">
        <v>5</v>
      </c>
      <c r="DX17">
        <v>39</v>
      </c>
      <c r="DY17">
        <v>6</v>
      </c>
      <c r="DZ17">
        <v>0</v>
      </c>
      <c r="EA17">
        <v>0</v>
      </c>
      <c r="EB17">
        <v>0</v>
      </c>
      <c r="EC17">
        <v>27</v>
      </c>
      <c r="ED17">
        <v>375</v>
      </c>
      <c r="EE17">
        <v>0</v>
      </c>
      <c r="HQ17" s="6"/>
      <c r="HS17" s="6"/>
      <c r="HU17" s="6"/>
      <c r="IM17" s="6"/>
      <c r="IO17" s="6"/>
      <c r="IQ17" s="6"/>
      <c r="JL17" s="6"/>
      <c r="JN17" s="6"/>
      <c r="JP17" s="6"/>
    </row>
    <row r="18" spans="1:276" x14ac:dyDescent="0.25">
      <c r="A18" t="s">
        <v>178</v>
      </c>
      <c r="B18" t="s">
        <v>153</v>
      </c>
      <c r="C18">
        <v>2</v>
      </c>
      <c r="D18" t="s">
        <v>153</v>
      </c>
      <c r="E18">
        <v>676</v>
      </c>
      <c r="F18">
        <v>676</v>
      </c>
      <c r="G18">
        <v>649</v>
      </c>
      <c r="H18">
        <v>615</v>
      </c>
      <c r="I18">
        <v>170</v>
      </c>
      <c r="J18" s="4">
        <v>0.91</v>
      </c>
      <c r="K18" s="4">
        <f t="shared" si="0"/>
        <v>0.59245283018867922</v>
      </c>
      <c r="L18" s="1">
        <v>21203</v>
      </c>
      <c r="M18">
        <v>21011</v>
      </c>
      <c r="N18">
        <v>3086</v>
      </c>
      <c r="O18" s="3">
        <f t="shared" si="1"/>
        <v>1.1364901193227372</v>
      </c>
      <c r="P18" s="1">
        <v>494846</v>
      </c>
      <c r="Q18">
        <v>593808</v>
      </c>
      <c r="R18" s="3">
        <f t="shared" si="2"/>
        <v>1.1999854500187936</v>
      </c>
      <c r="S18" s="1">
        <v>1900923</v>
      </c>
      <c r="T18">
        <v>2228567</v>
      </c>
      <c r="U18" s="3">
        <f t="shared" si="3"/>
        <v>1.1723604796196374</v>
      </c>
      <c r="V18" s="1">
        <v>132900</v>
      </c>
      <c r="W18">
        <v>146278</v>
      </c>
      <c r="X18" s="3">
        <f t="shared" si="4"/>
        <v>1.1006621519939805</v>
      </c>
      <c r="Y18">
        <v>126699</v>
      </c>
      <c r="Z18" s="3">
        <f t="shared" si="5"/>
        <v>0.95334085778781041</v>
      </c>
      <c r="AA18" s="1">
        <v>198845</v>
      </c>
      <c r="AB18">
        <v>248366</v>
      </c>
      <c r="AC18" s="3">
        <f t="shared" si="6"/>
        <v>1.2490432246221932</v>
      </c>
      <c r="AD18">
        <v>158872</v>
      </c>
      <c r="AE18" s="3">
        <f t="shared" si="7"/>
        <v>0.79897407528476949</v>
      </c>
      <c r="AF18" s="1">
        <v>1406077</v>
      </c>
      <c r="AG18">
        <v>1634759</v>
      </c>
      <c r="AH18" s="3">
        <f t="shared" si="8"/>
        <v>1.1626383192385623</v>
      </c>
      <c r="AI18">
        <v>1357482</v>
      </c>
      <c r="AJ18" s="3">
        <f t="shared" si="9"/>
        <v>0.96543930382191023</v>
      </c>
      <c r="AK18">
        <v>1</v>
      </c>
      <c r="AL18">
        <v>0</v>
      </c>
      <c r="AM18">
        <v>0</v>
      </c>
      <c r="AN18">
        <v>9320</v>
      </c>
      <c r="AO18">
        <v>13169</v>
      </c>
      <c r="AP18" s="4">
        <f t="shared" si="10"/>
        <v>0.9331148085141695</v>
      </c>
      <c r="AQ18">
        <v>228</v>
      </c>
      <c r="AR18">
        <v>160</v>
      </c>
      <c r="AS18" s="4">
        <f t="shared" si="11"/>
        <v>1.6098917057383512E-2</v>
      </c>
      <c r="AT18">
        <v>62</v>
      </c>
      <c r="AU18">
        <v>1162</v>
      </c>
      <c r="AV18" s="4">
        <f t="shared" si="12"/>
        <v>5.0786274428446951E-2</v>
      </c>
      <c r="AW18">
        <v>9610</v>
      </c>
      <c r="AX18">
        <v>14491</v>
      </c>
      <c r="AY18">
        <v>535717</v>
      </c>
      <c r="AZ18">
        <v>54086</v>
      </c>
      <c r="BA18">
        <v>7439</v>
      </c>
      <c r="BB18">
        <v>6237</v>
      </c>
      <c r="BC18">
        <v>603479</v>
      </c>
      <c r="BD18" s="4">
        <f t="shared" si="13"/>
        <v>0.88771440265527057</v>
      </c>
      <c r="BE18" s="4">
        <f t="shared" si="14"/>
        <v>8.9623665446519271E-2</v>
      </c>
      <c r="BF18" s="4">
        <f t="shared" si="15"/>
        <v>1.2326858101110396E-2</v>
      </c>
      <c r="BG18" s="4">
        <f t="shared" si="16"/>
        <v>1.0335073797099817E-2</v>
      </c>
      <c r="BH18">
        <v>2436998</v>
      </c>
      <c r="BI18">
        <v>402116</v>
      </c>
      <c r="BJ18">
        <v>51270</v>
      </c>
      <c r="BK18">
        <v>47848</v>
      </c>
      <c r="BL18">
        <v>2938232</v>
      </c>
      <c r="BM18" s="4">
        <f t="shared" si="17"/>
        <v>0.829409658597415</v>
      </c>
      <c r="BN18" s="4">
        <f t="shared" si="18"/>
        <v>0.13685644972895264</v>
      </c>
      <c r="BO18" s="4">
        <f t="shared" si="19"/>
        <v>1.7449268811993063E-2</v>
      </c>
      <c r="BP18" s="4">
        <f t="shared" si="20"/>
        <v>1.6284622861639245E-2</v>
      </c>
      <c r="BQ18">
        <v>1</v>
      </c>
      <c r="BR18">
        <v>1</v>
      </c>
      <c r="BS18" t="s">
        <v>179</v>
      </c>
      <c r="BT18">
        <v>1</v>
      </c>
      <c r="BU18">
        <v>1</v>
      </c>
      <c r="BV18">
        <v>1</v>
      </c>
      <c r="BW18">
        <v>1</v>
      </c>
      <c r="BX18">
        <v>1</v>
      </c>
      <c r="BY18">
        <v>1</v>
      </c>
      <c r="BZ18">
        <v>0</v>
      </c>
      <c r="CA18">
        <v>1</v>
      </c>
      <c r="CB18">
        <v>1</v>
      </c>
      <c r="CC18">
        <v>1</v>
      </c>
      <c r="CD18">
        <v>574565</v>
      </c>
      <c r="CE18" s="4">
        <f t="shared" si="21"/>
        <v>0.96759390240616494</v>
      </c>
      <c r="CF18">
        <v>1</v>
      </c>
      <c r="CG18">
        <v>1</v>
      </c>
      <c r="CH18">
        <v>32109</v>
      </c>
      <c r="CI18">
        <v>21153</v>
      </c>
      <c r="CJ18" s="3">
        <f t="shared" si="22"/>
        <v>0.65878725590955811</v>
      </c>
      <c r="CK18">
        <v>46091</v>
      </c>
      <c r="CL18" s="3">
        <v>0.7340000000000001</v>
      </c>
      <c r="CM18">
        <v>30051</v>
      </c>
      <c r="CN18" s="4">
        <f t="shared" si="23"/>
        <v>0.65199279685838885</v>
      </c>
      <c r="CO18" s="5">
        <f t="shared" si="24"/>
        <v>-8.2007203141611251E-2</v>
      </c>
      <c r="CP18">
        <v>143239</v>
      </c>
      <c r="CQ18">
        <v>122051</v>
      </c>
      <c r="CR18" s="3">
        <f t="shared" si="25"/>
        <v>0.85207939178575665</v>
      </c>
      <c r="CS18" s="3">
        <v>0.91400000000000003</v>
      </c>
      <c r="CT18" s="5">
        <f t="shared" si="26"/>
        <v>-6.1920608214243389E-2</v>
      </c>
      <c r="CU18">
        <v>1431897</v>
      </c>
      <c r="CV18">
        <v>339066</v>
      </c>
      <c r="CW18" s="3">
        <f t="shared" si="27"/>
        <v>0.23679496500097424</v>
      </c>
      <c r="CX18" s="3">
        <v>0.45600000000000002</v>
      </c>
      <c r="CY18" s="5">
        <f t="shared" si="28"/>
        <v>-0.21920503499902577</v>
      </c>
      <c r="CZ18">
        <v>1</v>
      </c>
      <c r="DA18">
        <v>0</v>
      </c>
      <c r="DB18">
        <v>1</v>
      </c>
      <c r="DC18">
        <v>0</v>
      </c>
      <c r="DD18">
        <v>1</v>
      </c>
      <c r="DE18">
        <v>0</v>
      </c>
      <c r="DF18">
        <v>0</v>
      </c>
      <c r="DG18">
        <v>0</v>
      </c>
      <c r="DH18">
        <v>1</v>
      </c>
      <c r="DI18">
        <v>2</v>
      </c>
      <c r="DJ18">
        <v>2</v>
      </c>
      <c r="DK18">
        <v>88</v>
      </c>
      <c r="DL18">
        <v>8</v>
      </c>
      <c r="DM18">
        <v>1</v>
      </c>
      <c r="DN18">
        <v>541</v>
      </c>
      <c r="DO18">
        <v>10</v>
      </c>
      <c r="DP18">
        <v>650</v>
      </c>
      <c r="DQ18">
        <v>2</v>
      </c>
      <c r="DR18">
        <v>89</v>
      </c>
      <c r="DS18">
        <v>8</v>
      </c>
      <c r="DT18">
        <v>1</v>
      </c>
      <c r="DU18">
        <v>541</v>
      </c>
      <c r="DV18">
        <v>11</v>
      </c>
      <c r="DW18">
        <v>0</v>
      </c>
      <c r="DX18">
        <v>0</v>
      </c>
      <c r="DY18">
        <v>0</v>
      </c>
      <c r="DZ18">
        <v>0</v>
      </c>
      <c r="EA18">
        <v>0</v>
      </c>
      <c r="EB18">
        <v>0</v>
      </c>
      <c r="EC18">
        <v>3</v>
      </c>
      <c r="ED18">
        <v>630</v>
      </c>
      <c r="EE18">
        <v>19</v>
      </c>
      <c r="HQ18" s="6"/>
      <c r="HS18" s="6"/>
      <c r="HU18" s="6"/>
      <c r="IM18" s="6"/>
      <c r="IO18" s="6"/>
      <c r="IQ18" s="6"/>
      <c r="JL18" s="6"/>
      <c r="JN18" s="6"/>
      <c r="JP18" s="6"/>
    </row>
    <row r="19" spans="1:276" x14ac:dyDescent="0.25">
      <c r="A19" t="s">
        <v>180</v>
      </c>
      <c r="B19" t="s">
        <v>153</v>
      </c>
      <c r="C19">
        <v>2</v>
      </c>
      <c r="D19" t="s">
        <v>153</v>
      </c>
      <c r="E19">
        <v>890</v>
      </c>
      <c r="F19">
        <v>875</v>
      </c>
      <c r="G19">
        <v>4894</v>
      </c>
      <c r="H19">
        <v>860</v>
      </c>
      <c r="I19">
        <v>2971</v>
      </c>
      <c r="J19" s="4">
        <v>0.96599999999999997</v>
      </c>
      <c r="K19" s="4">
        <f t="shared" si="0"/>
        <v>0.66234439834024894</v>
      </c>
      <c r="L19" s="1">
        <v>102356</v>
      </c>
      <c r="M19">
        <v>98210</v>
      </c>
      <c r="N19">
        <v>11473</v>
      </c>
      <c r="O19" s="3">
        <f t="shared" si="1"/>
        <v>1.0715834929071084</v>
      </c>
      <c r="P19" s="1">
        <v>2397194</v>
      </c>
      <c r="Q19">
        <v>2778724</v>
      </c>
      <c r="R19" s="3">
        <f t="shared" si="2"/>
        <v>1.1591569142922935</v>
      </c>
      <c r="S19" s="1">
        <v>9974908</v>
      </c>
      <c r="T19">
        <v>12206467</v>
      </c>
      <c r="U19" s="3">
        <f t="shared" si="3"/>
        <v>1.2237172513270298</v>
      </c>
      <c r="V19" s="1">
        <v>645862</v>
      </c>
      <c r="W19">
        <v>673900</v>
      </c>
      <c r="X19" s="3">
        <f t="shared" si="4"/>
        <v>1.0434117504977845</v>
      </c>
      <c r="Y19">
        <v>614482</v>
      </c>
      <c r="Z19" s="3">
        <f t="shared" si="5"/>
        <v>0.95141376950494072</v>
      </c>
      <c r="AA19" s="1">
        <v>905803</v>
      </c>
      <c r="AB19">
        <v>1167653</v>
      </c>
      <c r="AC19" s="3">
        <f t="shared" si="6"/>
        <v>1.2890805175076701</v>
      </c>
      <c r="AD19">
        <v>905527</v>
      </c>
      <c r="AE19" s="3">
        <f t="shared" si="7"/>
        <v>0.99969529798421952</v>
      </c>
      <c r="AF19" s="1">
        <v>7577713</v>
      </c>
      <c r="AG19">
        <v>9433642</v>
      </c>
      <c r="AH19" s="3">
        <f t="shared" si="8"/>
        <v>1.24491941038147</v>
      </c>
      <c r="AI19">
        <v>7926110</v>
      </c>
      <c r="AJ19" s="3">
        <f t="shared" si="9"/>
        <v>1.0459765367202478</v>
      </c>
      <c r="AK19">
        <v>1</v>
      </c>
      <c r="AL19">
        <v>1</v>
      </c>
      <c r="AM19">
        <v>1</v>
      </c>
      <c r="AN19">
        <v>97474</v>
      </c>
      <c r="AO19">
        <v>6391</v>
      </c>
      <c r="AP19" s="4">
        <f t="shared" si="10"/>
        <v>0.94696486205576125</v>
      </c>
      <c r="AQ19">
        <v>331</v>
      </c>
      <c r="AR19">
        <v>1149</v>
      </c>
      <c r="AS19" s="4">
        <f t="shared" si="11"/>
        <v>1.3493554092740832E-2</v>
      </c>
      <c r="AT19">
        <v>404</v>
      </c>
      <c r="AU19">
        <v>3933</v>
      </c>
      <c r="AV19" s="4">
        <f t="shared" si="12"/>
        <v>3.9541583851497968E-2</v>
      </c>
      <c r="AW19">
        <v>98209</v>
      </c>
      <c r="AX19">
        <v>11473</v>
      </c>
      <c r="AY19">
        <v>4171434</v>
      </c>
      <c r="AZ19">
        <v>460276</v>
      </c>
      <c r="BA19">
        <v>66917</v>
      </c>
      <c r="BB19">
        <v>118847</v>
      </c>
      <c r="BC19">
        <v>4817474</v>
      </c>
      <c r="BD19" s="4">
        <f t="shared" si="13"/>
        <v>0.86589652585566623</v>
      </c>
      <c r="BE19" s="4">
        <f t="shared" si="14"/>
        <v>9.5543016942073788E-2</v>
      </c>
      <c r="BF19" s="4">
        <f t="shared" si="15"/>
        <v>1.3890474551601108E-2</v>
      </c>
      <c r="BG19" s="4">
        <f t="shared" si="16"/>
        <v>2.4669982650658832E-2</v>
      </c>
      <c r="BH19">
        <v>17225814</v>
      </c>
      <c r="BI19">
        <v>2868494</v>
      </c>
      <c r="BJ19">
        <v>348433</v>
      </c>
      <c r="BK19">
        <v>999134</v>
      </c>
      <c r="BL19">
        <v>21441875</v>
      </c>
      <c r="BM19" s="4">
        <f t="shared" si="17"/>
        <v>0.80337255953595477</v>
      </c>
      <c r="BN19" s="4">
        <f t="shared" si="18"/>
        <v>0.13377999825108577</v>
      </c>
      <c r="BO19" s="4">
        <f t="shared" si="19"/>
        <v>1.6250118051709565E-2</v>
      </c>
      <c r="BP19" s="4">
        <f t="shared" si="20"/>
        <v>4.6597324161249891E-2</v>
      </c>
      <c r="BQ19">
        <v>1</v>
      </c>
      <c r="BR19">
        <v>0</v>
      </c>
      <c r="BS19" t="s">
        <v>153</v>
      </c>
      <c r="BT19">
        <v>1</v>
      </c>
      <c r="BU19">
        <v>1</v>
      </c>
      <c r="BV19">
        <v>1</v>
      </c>
      <c r="BW19">
        <v>1</v>
      </c>
      <c r="BX19">
        <v>0</v>
      </c>
      <c r="BY19">
        <v>0</v>
      </c>
      <c r="BZ19">
        <v>1</v>
      </c>
      <c r="CA19">
        <v>1</v>
      </c>
      <c r="CB19">
        <v>1</v>
      </c>
      <c r="CC19">
        <v>1</v>
      </c>
      <c r="CD19">
        <v>2647416</v>
      </c>
      <c r="CE19" s="4">
        <f t="shared" si="21"/>
        <v>0.95274521686932567</v>
      </c>
      <c r="CF19">
        <v>1</v>
      </c>
      <c r="CG19">
        <v>0</v>
      </c>
      <c r="CH19">
        <v>156810</v>
      </c>
      <c r="CI19">
        <v>91659</v>
      </c>
      <c r="CJ19" s="3">
        <f t="shared" si="22"/>
        <v>0.58452267074803899</v>
      </c>
      <c r="CK19">
        <v>227154</v>
      </c>
      <c r="CL19" s="3">
        <v>0.66700000000000004</v>
      </c>
      <c r="CM19">
        <v>127006</v>
      </c>
      <c r="CN19" s="4">
        <f t="shared" si="23"/>
        <v>0.5591184834957782</v>
      </c>
      <c r="CO19" s="5">
        <f t="shared" si="24"/>
        <v>-0.10788151650422184</v>
      </c>
      <c r="CP19">
        <v>703059</v>
      </c>
      <c r="CQ19">
        <v>609058</v>
      </c>
      <c r="CR19" s="3">
        <f t="shared" si="25"/>
        <v>0.86629713864696989</v>
      </c>
      <c r="CS19" s="3">
        <v>0.94900000000000007</v>
      </c>
      <c r="CT19" s="5">
        <f t="shared" si="26"/>
        <v>-8.2702861353030177E-2</v>
      </c>
      <c r="CU19">
        <v>7711939</v>
      </c>
      <c r="CV19">
        <v>2642332</v>
      </c>
      <c r="CW19" s="3">
        <f t="shared" si="27"/>
        <v>0.34262874745248895</v>
      </c>
      <c r="CX19" s="3">
        <v>0.59399999999999997</v>
      </c>
      <c r="CY19" s="5">
        <f t="shared" si="28"/>
        <v>-0.25137125254751103</v>
      </c>
      <c r="CZ19">
        <v>1</v>
      </c>
      <c r="DA19">
        <v>1</v>
      </c>
      <c r="DB19">
        <v>1</v>
      </c>
      <c r="DC19">
        <v>0</v>
      </c>
      <c r="DD19">
        <v>0</v>
      </c>
      <c r="DE19">
        <v>0</v>
      </c>
      <c r="DF19">
        <v>0</v>
      </c>
      <c r="DG19">
        <v>0</v>
      </c>
      <c r="DH19">
        <v>0</v>
      </c>
      <c r="DI19">
        <v>0</v>
      </c>
      <c r="DJ19">
        <v>4960</v>
      </c>
      <c r="DK19">
        <v>7635</v>
      </c>
      <c r="DL19">
        <v>720</v>
      </c>
      <c r="DM19">
        <v>0</v>
      </c>
      <c r="DN19">
        <v>22</v>
      </c>
      <c r="DO19">
        <v>0</v>
      </c>
      <c r="DP19">
        <v>13337</v>
      </c>
      <c r="DQ19">
        <v>4960</v>
      </c>
      <c r="DR19">
        <v>7635</v>
      </c>
      <c r="DS19">
        <v>720</v>
      </c>
      <c r="DT19">
        <v>0</v>
      </c>
      <c r="DU19">
        <v>22</v>
      </c>
      <c r="DV19">
        <v>0</v>
      </c>
      <c r="DW19">
        <v>40</v>
      </c>
      <c r="DX19">
        <v>36</v>
      </c>
      <c r="DY19">
        <v>4</v>
      </c>
      <c r="DZ19">
        <v>5</v>
      </c>
      <c r="EA19">
        <v>5</v>
      </c>
      <c r="EB19">
        <v>0</v>
      </c>
      <c r="EC19">
        <v>4960</v>
      </c>
      <c r="ED19">
        <v>7657</v>
      </c>
      <c r="EE19">
        <v>720</v>
      </c>
      <c r="HQ19" s="6"/>
      <c r="HS19" s="6"/>
      <c r="HU19" s="6"/>
      <c r="IM19" s="6"/>
      <c r="IO19" s="6"/>
      <c r="IQ19" s="6"/>
      <c r="JL19" s="6"/>
      <c r="JN19" s="6"/>
      <c r="JP19" s="6"/>
    </row>
    <row r="20" spans="1:276" x14ac:dyDescent="0.25">
      <c r="A20" t="s">
        <v>181</v>
      </c>
      <c r="B20" t="s">
        <v>153</v>
      </c>
      <c r="C20">
        <v>2</v>
      </c>
      <c r="D20" t="s">
        <v>153</v>
      </c>
      <c r="E20">
        <v>1369</v>
      </c>
      <c r="F20">
        <v>1369</v>
      </c>
      <c r="G20">
        <v>7147</v>
      </c>
      <c r="H20">
        <v>1253</v>
      </c>
      <c r="I20">
        <v>2741</v>
      </c>
      <c r="J20" s="4">
        <v>0.91500000000000004</v>
      </c>
      <c r="K20" s="4">
        <f t="shared" si="0"/>
        <v>0.46899953029591357</v>
      </c>
      <c r="L20" s="1">
        <v>77027</v>
      </c>
      <c r="M20">
        <v>76659</v>
      </c>
      <c r="N20">
        <v>12387</v>
      </c>
      <c r="O20" s="3">
        <f t="shared" si="1"/>
        <v>1.1560361951004194</v>
      </c>
      <c r="P20" s="1">
        <v>1675518</v>
      </c>
      <c r="Q20">
        <v>2133143</v>
      </c>
      <c r="R20" s="3">
        <f t="shared" si="2"/>
        <v>1.2731244904560859</v>
      </c>
      <c r="S20" s="1">
        <v>6805985</v>
      </c>
      <c r="T20">
        <v>8554091</v>
      </c>
      <c r="U20" s="3">
        <f t="shared" si="3"/>
        <v>1.2568483474471366</v>
      </c>
      <c r="V20" s="1">
        <v>469581</v>
      </c>
      <c r="W20">
        <v>517474</v>
      </c>
      <c r="X20" s="3">
        <f t="shared" si="4"/>
        <v>1.101990923823579</v>
      </c>
      <c r="Y20">
        <v>463601</v>
      </c>
      <c r="Z20" s="3">
        <f t="shared" si="5"/>
        <v>0.98726524284415251</v>
      </c>
      <c r="AA20" s="1">
        <v>653902</v>
      </c>
      <c r="AB20">
        <v>842120</v>
      </c>
      <c r="AC20" s="3">
        <f t="shared" si="6"/>
        <v>1.2878382387574896</v>
      </c>
      <c r="AD20">
        <v>590906</v>
      </c>
      <c r="AE20" s="3">
        <f t="shared" si="7"/>
        <v>0.90366140492000335</v>
      </c>
      <c r="AF20" s="1">
        <v>5130467</v>
      </c>
      <c r="AG20">
        <v>6420954</v>
      </c>
      <c r="AH20" s="3">
        <f t="shared" si="8"/>
        <v>1.2515340221465219</v>
      </c>
      <c r="AI20">
        <v>4565288</v>
      </c>
      <c r="AJ20" s="3">
        <f t="shared" si="9"/>
        <v>0.88983868330114979</v>
      </c>
      <c r="AK20">
        <v>1</v>
      </c>
      <c r="AL20">
        <v>1</v>
      </c>
      <c r="AM20">
        <v>1</v>
      </c>
      <c r="AN20">
        <v>0</v>
      </c>
      <c r="AO20">
        <v>68362</v>
      </c>
      <c r="AP20" s="4">
        <f t="shared" si="10"/>
        <v>0.75588235294117645</v>
      </c>
      <c r="AQ20">
        <v>0</v>
      </c>
      <c r="AR20">
        <v>8623</v>
      </c>
      <c r="AS20" s="4">
        <f t="shared" si="11"/>
        <v>9.5344980097302079E-2</v>
      </c>
      <c r="AT20">
        <v>733</v>
      </c>
      <c r="AU20">
        <v>12722</v>
      </c>
      <c r="AV20" s="4">
        <f t="shared" si="12"/>
        <v>0.14877266696152144</v>
      </c>
      <c r="AW20">
        <v>733</v>
      </c>
      <c r="AX20">
        <v>89707</v>
      </c>
      <c r="AY20">
        <v>1990168</v>
      </c>
      <c r="AZ20">
        <v>276363</v>
      </c>
      <c r="BA20">
        <v>27233</v>
      </c>
      <c r="BB20">
        <v>38639</v>
      </c>
      <c r="BC20">
        <v>2332403</v>
      </c>
      <c r="BD20" s="4">
        <f t="shared" si="13"/>
        <v>0.85326935353796063</v>
      </c>
      <c r="BE20" s="4">
        <f t="shared" si="14"/>
        <v>0.11848852878340492</v>
      </c>
      <c r="BF20" s="4">
        <f t="shared" si="15"/>
        <v>1.1675941078792986E-2</v>
      </c>
      <c r="BG20" s="4">
        <f t="shared" si="16"/>
        <v>1.6566176599841453E-2</v>
      </c>
      <c r="BH20">
        <v>3192568</v>
      </c>
      <c r="BI20">
        <v>1047620</v>
      </c>
      <c r="BJ20">
        <v>62319</v>
      </c>
      <c r="BK20">
        <v>84988</v>
      </c>
      <c r="BL20">
        <v>4387495</v>
      </c>
      <c r="BM20" s="4">
        <f t="shared" si="17"/>
        <v>0.72765165544348198</v>
      </c>
      <c r="BN20" s="4">
        <f t="shared" si="18"/>
        <v>0.23877406128098153</v>
      </c>
      <c r="BO20" s="4">
        <f t="shared" si="19"/>
        <v>1.4203776870400992E-2</v>
      </c>
      <c r="BP20" s="4">
        <f t="shared" si="20"/>
        <v>1.9370506405135504E-2</v>
      </c>
      <c r="BQ20">
        <v>1</v>
      </c>
      <c r="BR20">
        <v>0</v>
      </c>
      <c r="BS20" t="s">
        <v>153</v>
      </c>
      <c r="BT20">
        <v>1</v>
      </c>
      <c r="BU20">
        <v>1</v>
      </c>
      <c r="BV20">
        <v>1</v>
      </c>
      <c r="BW20">
        <v>1</v>
      </c>
      <c r="BX20">
        <v>1</v>
      </c>
      <c r="BY20">
        <v>1</v>
      </c>
      <c r="BZ20">
        <v>1</v>
      </c>
      <c r="CA20">
        <v>1</v>
      </c>
      <c r="CB20">
        <v>1</v>
      </c>
      <c r="CC20">
        <v>1</v>
      </c>
      <c r="CD20">
        <v>1984263</v>
      </c>
      <c r="CE20" s="4">
        <f t="shared" si="21"/>
        <v>0.93020627309092729</v>
      </c>
      <c r="CF20">
        <v>1</v>
      </c>
      <c r="CG20">
        <v>1</v>
      </c>
      <c r="CH20">
        <v>115577</v>
      </c>
      <c r="CI20">
        <v>28291</v>
      </c>
      <c r="CJ20" s="3">
        <f t="shared" si="22"/>
        <v>0.24478053591977642</v>
      </c>
      <c r="CK20">
        <v>166058</v>
      </c>
      <c r="CL20" s="3">
        <v>0.67299999999999993</v>
      </c>
      <c r="CM20">
        <v>92058</v>
      </c>
      <c r="CN20" s="4">
        <f t="shared" si="23"/>
        <v>0.55437256862060247</v>
      </c>
      <c r="CO20" s="5">
        <f t="shared" si="24"/>
        <v>-0.11862743137939746</v>
      </c>
      <c r="CP20">
        <v>471868</v>
      </c>
      <c r="CQ20">
        <v>419265</v>
      </c>
      <c r="CR20" s="3">
        <f t="shared" si="25"/>
        <v>0.8885217899921164</v>
      </c>
      <c r="CS20" s="3">
        <v>0.92200000000000004</v>
      </c>
      <c r="CT20" s="5">
        <f t="shared" si="26"/>
        <v>-3.3478210007883646E-2</v>
      </c>
      <c r="CU20">
        <v>5218979</v>
      </c>
      <c r="CV20">
        <v>1480921</v>
      </c>
      <c r="CW20" s="3">
        <f t="shared" si="27"/>
        <v>0.28375684209497681</v>
      </c>
      <c r="CX20" s="3">
        <v>0.49099999999999999</v>
      </c>
      <c r="CY20" s="5">
        <f t="shared" si="28"/>
        <v>-0.20724315790502318</v>
      </c>
      <c r="CZ20">
        <v>1</v>
      </c>
      <c r="DA20">
        <v>1</v>
      </c>
      <c r="DB20">
        <v>1</v>
      </c>
      <c r="DC20">
        <v>468</v>
      </c>
      <c r="DD20">
        <v>833</v>
      </c>
      <c r="DE20">
        <v>0</v>
      </c>
      <c r="DF20">
        <v>0</v>
      </c>
      <c r="DG20">
        <v>0</v>
      </c>
      <c r="DH20">
        <v>0</v>
      </c>
      <c r="DI20">
        <v>1301</v>
      </c>
      <c r="DJ20">
        <v>2313</v>
      </c>
      <c r="DK20">
        <v>1127</v>
      </c>
      <c r="DL20">
        <v>3</v>
      </c>
      <c r="DM20">
        <v>0</v>
      </c>
      <c r="DN20">
        <v>0</v>
      </c>
      <c r="DO20">
        <v>0</v>
      </c>
      <c r="DP20">
        <v>3443</v>
      </c>
      <c r="DQ20">
        <v>2781</v>
      </c>
      <c r="DR20">
        <v>1960</v>
      </c>
      <c r="DS20">
        <v>3</v>
      </c>
      <c r="DT20">
        <v>0</v>
      </c>
      <c r="DU20">
        <v>0</v>
      </c>
      <c r="DV20">
        <v>0</v>
      </c>
      <c r="DW20">
        <v>279</v>
      </c>
      <c r="DX20">
        <v>0</v>
      </c>
      <c r="DY20">
        <v>0</v>
      </c>
      <c r="DZ20">
        <v>666</v>
      </c>
      <c r="EA20">
        <v>4</v>
      </c>
      <c r="EB20">
        <v>0</v>
      </c>
      <c r="EC20">
        <v>2781</v>
      </c>
      <c r="ED20">
        <v>1960</v>
      </c>
      <c r="EE20">
        <v>3</v>
      </c>
      <c r="HQ20" s="6"/>
      <c r="HS20" s="6"/>
      <c r="HU20" s="6"/>
      <c r="IM20" s="6"/>
      <c r="IO20" s="6"/>
      <c r="IQ20" s="6"/>
    </row>
    <row r="21" spans="1:276" x14ac:dyDescent="0.25">
      <c r="A21" t="s">
        <v>182</v>
      </c>
      <c r="B21" t="s">
        <v>153</v>
      </c>
      <c r="C21">
        <v>2</v>
      </c>
      <c r="D21" t="s">
        <v>153</v>
      </c>
      <c r="E21">
        <v>1998</v>
      </c>
      <c r="F21">
        <v>1998</v>
      </c>
      <c r="G21">
        <v>1536</v>
      </c>
      <c r="H21">
        <v>1665</v>
      </c>
      <c r="I21">
        <v>431</v>
      </c>
      <c r="J21" s="4">
        <v>0.83299999999999996</v>
      </c>
      <c r="K21" s="4">
        <f t="shared" si="0"/>
        <v>0.59309564233163559</v>
      </c>
      <c r="L21" s="1">
        <v>35621</v>
      </c>
      <c r="M21">
        <v>25254</v>
      </c>
      <c r="N21">
        <v>10086</v>
      </c>
      <c r="O21" s="3">
        <f t="shared" si="1"/>
        <v>0.99211139496364509</v>
      </c>
      <c r="P21" s="1">
        <v>779408</v>
      </c>
      <c r="Q21">
        <v>910478</v>
      </c>
      <c r="R21" s="3">
        <f t="shared" si="2"/>
        <v>1.1681660952928377</v>
      </c>
      <c r="S21" s="1">
        <v>3193079</v>
      </c>
      <c r="T21">
        <v>4088047</v>
      </c>
      <c r="U21" s="3">
        <f t="shared" si="3"/>
        <v>1.2802837010922685</v>
      </c>
      <c r="V21" s="1">
        <v>217795</v>
      </c>
      <c r="W21">
        <v>238158</v>
      </c>
      <c r="X21" s="3">
        <f t="shared" si="4"/>
        <v>1.0934961775982002</v>
      </c>
      <c r="Y21">
        <v>220746</v>
      </c>
      <c r="Z21" s="3">
        <f t="shared" si="5"/>
        <v>1.0135494386923483</v>
      </c>
      <c r="AA21" s="1">
        <v>304397</v>
      </c>
      <c r="AB21">
        <v>374387</v>
      </c>
      <c r="AC21" s="3">
        <f t="shared" si="6"/>
        <v>1.2299299927397445</v>
      </c>
      <c r="AD21">
        <v>268486</v>
      </c>
      <c r="AE21" s="3">
        <f t="shared" si="7"/>
        <v>0.8820257755496933</v>
      </c>
      <c r="AF21" s="1">
        <v>2413671</v>
      </c>
      <c r="AG21">
        <v>3177569</v>
      </c>
      <c r="AH21" s="3">
        <f t="shared" si="8"/>
        <v>1.3164880383449111</v>
      </c>
      <c r="AI21">
        <v>2292513</v>
      </c>
      <c r="AJ21" s="3">
        <f t="shared" si="9"/>
        <v>0.9498034321993345</v>
      </c>
      <c r="AK21">
        <v>1</v>
      </c>
      <c r="AL21">
        <v>1</v>
      </c>
      <c r="AM21">
        <v>1</v>
      </c>
      <c r="AN21">
        <v>0</v>
      </c>
      <c r="AO21">
        <v>27265</v>
      </c>
      <c r="AP21" s="4">
        <f t="shared" si="10"/>
        <v>0.771505376344086</v>
      </c>
      <c r="AQ21">
        <v>0</v>
      </c>
      <c r="AR21">
        <v>2047</v>
      </c>
      <c r="AS21" s="4">
        <f t="shared" si="11"/>
        <v>5.792303338992643E-2</v>
      </c>
      <c r="AT21">
        <v>423</v>
      </c>
      <c r="AU21">
        <v>5605</v>
      </c>
      <c r="AV21" s="4">
        <f t="shared" si="12"/>
        <v>0.17057159026598756</v>
      </c>
      <c r="AW21">
        <v>423</v>
      </c>
      <c r="AX21">
        <v>34917</v>
      </c>
      <c r="AY21">
        <v>1389351</v>
      </c>
      <c r="AZ21">
        <v>193573</v>
      </c>
      <c r="BA21">
        <v>6711</v>
      </c>
      <c r="BB21">
        <v>14342</v>
      </c>
      <c r="BC21">
        <v>1603977</v>
      </c>
      <c r="BD21" s="4">
        <f t="shared" si="13"/>
        <v>0.86619134813030363</v>
      </c>
      <c r="BE21" s="4">
        <f t="shared" si="14"/>
        <v>0.12068315194045801</v>
      </c>
      <c r="BF21" s="4">
        <f t="shared" si="15"/>
        <v>4.1839752066270275E-3</v>
      </c>
      <c r="BG21" s="4">
        <f t="shared" si="16"/>
        <v>8.9415247226113589E-3</v>
      </c>
      <c r="BH21">
        <v>4619933</v>
      </c>
      <c r="BI21">
        <v>2283610</v>
      </c>
      <c r="BJ21">
        <v>60391</v>
      </c>
      <c r="BK21">
        <v>94038</v>
      </c>
      <c r="BL21">
        <v>7057972</v>
      </c>
      <c r="BM21" s="4">
        <f t="shared" si="17"/>
        <v>0.6545694712305461</v>
      </c>
      <c r="BN21" s="4">
        <f t="shared" si="18"/>
        <v>0.32355044763566643</v>
      </c>
      <c r="BO21" s="4">
        <f t="shared" si="19"/>
        <v>8.5564238565979008E-3</v>
      </c>
      <c r="BP21" s="4">
        <f t="shared" si="20"/>
        <v>1.3323657277189538E-2</v>
      </c>
      <c r="BQ21">
        <v>1</v>
      </c>
      <c r="BR21">
        <v>1</v>
      </c>
      <c r="BS21" t="s">
        <v>183</v>
      </c>
      <c r="BT21">
        <v>1</v>
      </c>
      <c r="BU21">
        <v>1</v>
      </c>
      <c r="BV21">
        <v>1</v>
      </c>
      <c r="BW21">
        <v>1</v>
      </c>
      <c r="BX21">
        <v>1</v>
      </c>
      <c r="BY21">
        <v>1</v>
      </c>
      <c r="BZ21">
        <v>1</v>
      </c>
      <c r="CA21">
        <v>0</v>
      </c>
      <c r="CB21">
        <v>1</v>
      </c>
      <c r="CC21">
        <v>1</v>
      </c>
      <c r="CD21">
        <v>910441</v>
      </c>
      <c r="CE21" s="4">
        <f t="shared" si="21"/>
        <v>0.9999593620054521</v>
      </c>
      <c r="CF21">
        <v>1</v>
      </c>
      <c r="CG21">
        <v>1</v>
      </c>
      <c r="CH21">
        <v>53233</v>
      </c>
      <c r="CI21">
        <v>40377</v>
      </c>
      <c r="CJ21" s="3">
        <f t="shared" si="22"/>
        <v>0.7584956699791483</v>
      </c>
      <c r="CK21">
        <v>76516</v>
      </c>
      <c r="CL21" s="3">
        <v>0.84799999999999998</v>
      </c>
      <c r="CM21">
        <v>58302</v>
      </c>
      <c r="CN21" s="4">
        <f t="shared" si="23"/>
        <v>0.76195828323487902</v>
      </c>
      <c r="CO21" s="5">
        <f t="shared" si="24"/>
        <v>-8.6041716765120957E-2</v>
      </c>
      <c r="CP21">
        <v>219386</v>
      </c>
      <c r="CQ21">
        <v>209356</v>
      </c>
      <c r="CR21" s="3">
        <f t="shared" si="25"/>
        <v>0.95428149471707402</v>
      </c>
      <c r="CS21" s="3">
        <v>0.93599999999999994</v>
      </c>
      <c r="CT21" s="5">
        <f t="shared" si="26"/>
        <v>1.8281494717074076E-2</v>
      </c>
      <c r="CU21">
        <v>2456703</v>
      </c>
      <c r="CV21">
        <v>1010250</v>
      </c>
      <c r="CW21" s="3">
        <f t="shared" si="27"/>
        <v>0.41122186931020965</v>
      </c>
      <c r="CX21" s="3">
        <v>0.56899999999999995</v>
      </c>
      <c r="CY21" s="5">
        <f t="shared" si="28"/>
        <v>-0.1577781306897903</v>
      </c>
      <c r="CZ21">
        <v>0</v>
      </c>
      <c r="DA21">
        <v>0</v>
      </c>
      <c r="DB21">
        <v>0</v>
      </c>
      <c r="DC21">
        <v>0</v>
      </c>
      <c r="DD21">
        <v>0</v>
      </c>
      <c r="DE21">
        <v>0</v>
      </c>
      <c r="DF21">
        <v>0</v>
      </c>
      <c r="DG21">
        <v>0</v>
      </c>
      <c r="DH21">
        <v>0</v>
      </c>
      <c r="DI21">
        <v>0</v>
      </c>
      <c r="DJ21">
        <v>1223</v>
      </c>
      <c r="DK21">
        <v>261</v>
      </c>
      <c r="DL21">
        <v>0</v>
      </c>
      <c r="DM21">
        <v>100</v>
      </c>
      <c r="DN21">
        <v>65</v>
      </c>
      <c r="DO21">
        <v>8</v>
      </c>
      <c r="DP21">
        <v>1657</v>
      </c>
      <c r="DQ21">
        <v>1223</v>
      </c>
      <c r="DR21">
        <v>261</v>
      </c>
      <c r="DS21">
        <v>0</v>
      </c>
      <c r="DT21">
        <v>100</v>
      </c>
      <c r="DU21">
        <v>65</v>
      </c>
      <c r="DV21">
        <v>8</v>
      </c>
      <c r="DW21">
        <v>30</v>
      </c>
      <c r="DX21">
        <v>0</v>
      </c>
      <c r="DY21">
        <v>0</v>
      </c>
      <c r="DZ21">
        <v>80</v>
      </c>
      <c r="EA21">
        <v>0</v>
      </c>
      <c r="EB21">
        <v>0</v>
      </c>
      <c r="EC21">
        <v>1323</v>
      </c>
      <c r="ED21">
        <v>326</v>
      </c>
      <c r="EE21">
        <v>8</v>
      </c>
      <c r="HQ21" s="6"/>
      <c r="HS21" s="6"/>
      <c r="HU21" s="6"/>
      <c r="IM21" s="6"/>
      <c r="IO21" s="6"/>
      <c r="IQ21" s="6"/>
    </row>
    <row r="22" spans="1:276" x14ac:dyDescent="0.25">
      <c r="A22" t="s">
        <v>184</v>
      </c>
      <c r="B22" t="s">
        <v>153</v>
      </c>
      <c r="C22">
        <v>2</v>
      </c>
      <c r="D22" t="s">
        <v>153</v>
      </c>
      <c r="E22">
        <v>1330</v>
      </c>
      <c r="F22">
        <v>1229</v>
      </c>
      <c r="G22">
        <v>1817</v>
      </c>
      <c r="H22">
        <v>1097</v>
      </c>
      <c r="I22">
        <v>1504</v>
      </c>
      <c r="J22" s="4">
        <v>0.82499999999999996</v>
      </c>
      <c r="K22" s="4">
        <f t="shared" si="0"/>
        <v>0.8265014299332698</v>
      </c>
      <c r="L22" s="1">
        <v>33442</v>
      </c>
      <c r="M22">
        <v>24434</v>
      </c>
      <c r="N22">
        <v>10316</v>
      </c>
      <c r="O22" s="3">
        <f t="shared" si="1"/>
        <v>1.0391124932719336</v>
      </c>
      <c r="P22" s="1">
        <v>743153</v>
      </c>
      <c r="Q22">
        <v>879138</v>
      </c>
      <c r="R22" s="3">
        <f t="shared" si="2"/>
        <v>1.1829838539304827</v>
      </c>
      <c r="S22" s="1">
        <v>2934582</v>
      </c>
      <c r="T22">
        <v>3749039</v>
      </c>
      <c r="U22" s="3">
        <f t="shared" si="3"/>
        <v>1.2775376527219209</v>
      </c>
      <c r="V22" s="1">
        <v>205563</v>
      </c>
      <c r="W22">
        <v>221632</v>
      </c>
      <c r="X22" s="3">
        <f t="shared" si="4"/>
        <v>1.0781706824671755</v>
      </c>
      <c r="Y22">
        <v>185003</v>
      </c>
      <c r="Z22" s="3">
        <f t="shared" si="5"/>
        <v>0.89998200065186829</v>
      </c>
      <c r="AA22" s="1">
        <v>290661</v>
      </c>
      <c r="AB22">
        <v>364730</v>
      </c>
      <c r="AC22" s="3">
        <f t="shared" si="6"/>
        <v>1.2548295092908921</v>
      </c>
      <c r="AD22">
        <v>228335</v>
      </c>
      <c r="AE22" s="3">
        <f t="shared" si="7"/>
        <v>0.7855715077014116</v>
      </c>
      <c r="AF22" s="1">
        <v>2191429</v>
      </c>
      <c r="AG22">
        <v>2869901</v>
      </c>
      <c r="AH22" s="3">
        <f t="shared" si="8"/>
        <v>1.3096025470138435</v>
      </c>
      <c r="AI22">
        <v>2391712</v>
      </c>
      <c r="AJ22" s="3">
        <f t="shared" si="9"/>
        <v>1.0913937891667949</v>
      </c>
      <c r="AK22">
        <v>1</v>
      </c>
      <c r="AL22">
        <v>0</v>
      </c>
      <c r="AM22">
        <v>1</v>
      </c>
      <c r="AN22">
        <v>25220</v>
      </c>
      <c r="AO22">
        <v>4340</v>
      </c>
      <c r="AP22" s="4">
        <f t="shared" si="10"/>
        <v>0.80214919540853713</v>
      </c>
      <c r="AQ22">
        <v>21</v>
      </c>
      <c r="AR22">
        <v>1750</v>
      </c>
      <c r="AS22" s="4">
        <f t="shared" si="11"/>
        <v>4.8058397329787519E-2</v>
      </c>
      <c r="AT22">
        <v>399</v>
      </c>
      <c r="AU22">
        <v>5121</v>
      </c>
      <c r="AV22" s="4">
        <f t="shared" si="12"/>
        <v>0.14979240726167539</v>
      </c>
      <c r="AW22">
        <v>25640</v>
      </c>
      <c r="AX22">
        <v>11211</v>
      </c>
      <c r="AY22">
        <v>961474</v>
      </c>
      <c r="AZ22">
        <v>121064</v>
      </c>
      <c r="BA22">
        <v>20493</v>
      </c>
      <c r="BB22">
        <v>33555</v>
      </c>
      <c r="BC22">
        <v>1136586</v>
      </c>
      <c r="BD22" s="4">
        <f t="shared" si="13"/>
        <v>0.84593158810683922</v>
      </c>
      <c r="BE22" s="4">
        <f t="shared" si="14"/>
        <v>0.10651547705145058</v>
      </c>
      <c r="BF22" s="4">
        <f t="shared" si="15"/>
        <v>1.8030311828581384E-2</v>
      </c>
      <c r="BG22" s="4">
        <f t="shared" si="16"/>
        <v>2.9522623013128791E-2</v>
      </c>
      <c r="BH22">
        <v>3680276</v>
      </c>
      <c r="BI22">
        <v>959267</v>
      </c>
      <c r="BJ22">
        <v>143676</v>
      </c>
      <c r="BK22">
        <v>257454</v>
      </c>
      <c r="BL22">
        <v>5040673</v>
      </c>
      <c r="BM22" s="4">
        <f t="shared" si="17"/>
        <v>0.7301159983994201</v>
      </c>
      <c r="BN22" s="4">
        <f t="shared" si="18"/>
        <v>0.19030534216363568</v>
      </c>
      <c r="BO22" s="4">
        <f t="shared" si="19"/>
        <v>2.8503336756817987E-2</v>
      </c>
      <c r="BP22" s="4">
        <f t="shared" si="20"/>
        <v>5.1075322680126246E-2</v>
      </c>
      <c r="BQ22">
        <v>1</v>
      </c>
      <c r="BR22">
        <v>0</v>
      </c>
      <c r="BS22" t="s">
        <v>153</v>
      </c>
      <c r="BT22">
        <v>1</v>
      </c>
      <c r="BU22">
        <v>1</v>
      </c>
      <c r="BV22">
        <v>1</v>
      </c>
      <c r="BW22">
        <v>1</v>
      </c>
      <c r="BX22">
        <v>1</v>
      </c>
      <c r="BY22">
        <v>1</v>
      </c>
      <c r="BZ22">
        <v>1</v>
      </c>
      <c r="CA22">
        <v>0</v>
      </c>
      <c r="CB22">
        <v>1</v>
      </c>
      <c r="CC22">
        <v>1</v>
      </c>
      <c r="CD22">
        <v>719922</v>
      </c>
      <c r="CE22" s="4">
        <f t="shared" si="21"/>
        <v>0.81889532701350642</v>
      </c>
      <c r="CF22">
        <v>1</v>
      </c>
      <c r="CG22">
        <v>1</v>
      </c>
      <c r="CH22">
        <v>50382</v>
      </c>
      <c r="CI22">
        <v>25778</v>
      </c>
      <c r="CJ22" s="3">
        <f t="shared" si="22"/>
        <v>0.51165098646341944</v>
      </c>
      <c r="CK22">
        <v>72268</v>
      </c>
      <c r="CL22" s="3">
        <v>0.67700000000000005</v>
      </c>
      <c r="CM22">
        <v>36505</v>
      </c>
      <c r="CN22" s="4">
        <f t="shared" si="23"/>
        <v>0.50513366912049595</v>
      </c>
      <c r="CO22" s="5">
        <f t="shared" si="24"/>
        <v>-0.17186633087950409</v>
      </c>
      <c r="CP22">
        <v>208535</v>
      </c>
      <c r="CQ22">
        <v>153367</v>
      </c>
      <c r="CR22" s="3">
        <f t="shared" si="25"/>
        <v>0.73544968470520533</v>
      </c>
      <c r="CS22" s="3">
        <v>0.91099999999999992</v>
      </c>
      <c r="CT22" s="5">
        <f t="shared" si="26"/>
        <v>-0.17555031529479459</v>
      </c>
      <c r="CU22">
        <v>2231518</v>
      </c>
      <c r="CV22">
        <v>616939</v>
      </c>
      <c r="CW22" s="3">
        <f t="shared" si="27"/>
        <v>0.27646606480431707</v>
      </c>
      <c r="CX22" s="3">
        <v>0.51900000000000002</v>
      </c>
      <c r="CY22" s="5">
        <f t="shared" si="28"/>
        <v>-0.24253393519568295</v>
      </c>
      <c r="CZ22">
        <v>0</v>
      </c>
      <c r="DA22">
        <v>0</v>
      </c>
      <c r="DB22">
        <v>0</v>
      </c>
      <c r="DC22">
        <v>0</v>
      </c>
      <c r="DD22">
        <v>780</v>
      </c>
      <c r="DE22">
        <v>0</v>
      </c>
      <c r="DF22">
        <v>0</v>
      </c>
      <c r="DG22">
        <v>0</v>
      </c>
      <c r="DH22">
        <v>0</v>
      </c>
      <c r="DI22">
        <v>780</v>
      </c>
      <c r="DJ22">
        <v>1399</v>
      </c>
      <c r="DK22">
        <v>0</v>
      </c>
      <c r="DL22">
        <v>5</v>
      </c>
      <c r="DM22">
        <v>118</v>
      </c>
      <c r="DN22">
        <v>0</v>
      </c>
      <c r="DO22">
        <v>0</v>
      </c>
      <c r="DP22">
        <v>1522</v>
      </c>
      <c r="DQ22">
        <v>1399</v>
      </c>
      <c r="DR22">
        <v>780</v>
      </c>
      <c r="DS22">
        <v>5</v>
      </c>
      <c r="DT22">
        <v>118</v>
      </c>
      <c r="DU22">
        <v>0</v>
      </c>
      <c r="DV22">
        <v>0</v>
      </c>
      <c r="DW22">
        <v>56</v>
      </c>
      <c r="DX22">
        <v>19</v>
      </c>
      <c r="DY22">
        <v>0</v>
      </c>
      <c r="DZ22">
        <v>291</v>
      </c>
      <c r="EA22">
        <v>37</v>
      </c>
      <c r="EB22">
        <v>0</v>
      </c>
      <c r="EC22">
        <v>1517</v>
      </c>
      <c r="ED22">
        <v>780</v>
      </c>
      <c r="EE22">
        <v>5</v>
      </c>
      <c r="HQ22" s="6"/>
      <c r="HS22" s="6"/>
      <c r="HU22" s="6"/>
      <c r="IM22" s="6"/>
      <c r="IO22" s="6"/>
      <c r="IQ22" s="6"/>
    </row>
    <row r="23" spans="1:276" x14ac:dyDescent="0.25">
      <c r="A23" t="s">
        <v>185</v>
      </c>
      <c r="B23" t="s">
        <v>153</v>
      </c>
      <c r="C23">
        <v>2</v>
      </c>
      <c r="D23" t="s">
        <v>153</v>
      </c>
      <c r="E23">
        <v>602</v>
      </c>
      <c r="F23">
        <v>602</v>
      </c>
      <c r="G23">
        <v>3358</v>
      </c>
      <c r="H23">
        <v>552</v>
      </c>
      <c r="I23">
        <v>2253</v>
      </c>
      <c r="J23" s="4">
        <v>0.91700000000000004</v>
      </c>
      <c r="K23" s="4">
        <f t="shared" si="0"/>
        <v>0.70833333333333337</v>
      </c>
      <c r="L23" s="1">
        <v>50391</v>
      </c>
      <c r="M23">
        <v>47091</v>
      </c>
      <c r="N23">
        <v>17978</v>
      </c>
      <c r="O23" s="3">
        <f t="shared" si="1"/>
        <v>1.2912821734039808</v>
      </c>
      <c r="P23" s="1">
        <v>1073647</v>
      </c>
      <c r="Q23">
        <v>1334151</v>
      </c>
      <c r="R23" s="3">
        <f t="shared" si="2"/>
        <v>1.2426346834667261</v>
      </c>
      <c r="S23" s="1">
        <v>4509394</v>
      </c>
      <c r="T23">
        <v>5340766</v>
      </c>
      <c r="U23" s="3">
        <f t="shared" si="3"/>
        <v>1.1843644622758625</v>
      </c>
      <c r="V23" s="1">
        <v>304105</v>
      </c>
      <c r="W23">
        <v>357943</v>
      </c>
      <c r="X23" s="3">
        <f t="shared" si="4"/>
        <v>1.1770375363772381</v>
      </c>
      <c r="Y23">
        <v>299752</v>
      </c>
      <c r="Z23" s="3">
        <f t="shared" si="5"/>
        <v>0.98568586507949552</v>
      </c>
      <c r="AA23" s="1">
        <v>415039</v>
      </c>
      <c r="AB23">
        <v>531770</v>
      </c>
      <c r="AC23" s="3">
        <f t="shared" si="6"/>
        <v>1.2812530870592884</v>
      </c>
      <c r="AD23">
        <v>369480</v>
      </c>
      <c r="AE23" s="3">
        <f t="shared" si="7"/>
        <v>0.89022959288163284</v>
      </c>
      <c r="AF23" s="1">
        <v>3435747</v>
      </c>
      <c r="AG23">
        <v>4006615</v>
      </c>
      <c r="AH23" s="3">
        <f t="shared" si="8"/>
        <v>1.1661554241333836</v>
      </c>
      <c r="AI23">
        <v>3310270</v>
      </c>
      <c r="AJ23" s="3">
        <f t="shared" si="9"/>
        <v>0.96347897560559614</v>
      </c>
      <c r="AK23">
        <v>1</v>
      </c>
      <c r="AL23">
        <v>0</v>
      </c>
      <c r="AM23">
        <v>1</v>
      </c>
      <c r="AN23">
        <v>46054</v>
      </c>
      <c r="AO23">
        <v>13441</v>
      </c>
      <c r="AP23" s="4">
        <f t="shared" si="10"/>
        <v>0.91433708832162786</v>
      </c>
      <c r="AQ23">
        <v>825</v>
      </c>
      <c r="AR23">
        <v>1325</v>
      </c>
      <c r="AS23" s="4">
        <f t="shared" si="11"/>
        <v>3.3041847884553319E-2</v>
      </c>
      <c r="AT23">
        <v>212</v>
      </c>
      <c r="AU23">
        <v>3212</v>
      </c>
      <c r="AV23" s="4">
        <f t="shared" si="12"/>
        <v>5.2621063793818867E-2</v>
      </c>
      <c r="AW23">
        <v>47091</v>
      </c>
      <c r="AX23">
        <v>17978</v>
      </c>
      <c r="AY23">
        <v>1547252</v>
      </c>
      <c r="AZ23">
        <v>108739</v>
      </c>
      <c r="BA23">
        <v>16603</v>
      </c>
      <c r="BB23">
        <v>38645</v>
      </c>
      <c r="BC23">
        <v>1711239</v>
      </c>
      <c r="BD23" s="4">
        <f t="shared" si="13"/>
        <v>0.90417060387239889</v>
      </c>
      <c r="BE23" s="4">
        <f t="shared" si="14"/>
        <v>6.3544016937435388E-2</v>
      </c>
      <c r="BF23" s="4">
        <f t="shared" si="15"/>
        <v>9.7023267936273069E-3</v>
      </c>
      <c r="BG23" s="4">
        <f t="shared" si="16"/>
        <v>2.2583052396538416E-2</v>
      </c>
      <c r="BH23">
        <v>6667291</v>
      </c>
      <c r="BI23">
        <v>823069</v>
      </c>
      <c r="BJ23">
        <v>95293</v>
      </c>
      <c r="BK23">
        <v>240767</v>
      </c>
      <c r="BL23">
        <v>7826420</v>
      </c>
      <c r="BM23" s="4">
        <f t="shared" si="17"/>
        <v>0.85189537489682388</v>
      </c>
      <c r="BN23" s="4">
        <f t="shared" si="18"/>
        <v>0.1051654524035255</v>
      </c>
      <c r="BO23" s="4">
        <f t="shared" si="19"/>
        <v>1.2175809629434658E-2</v>
      </c>
      <c r="BP23" s="4">
        <f t="shared" si="20"/>
        <v>3.0763363070216012E-2</v>
      </c>
      <c r="BQ23">
        <v>1</v>
      </c>
      <c r="BR23">
        <v>1</v>
      </c>
      <c r="BS23" t="s">
        <v>186</v>
      </c>
      <c r="BT23">
        <v>1</v>
      </c>
      <c r="BU23">
        <v>1</v>
      </c>
      <c r="BV23">
        <v>1</v>
      </c>
      <c r="BW23">
        <v>1</v>
      </c>
      <c r="BX23">
        <v>1</v>
      </c>
      <c r="BY23">
        <v>1</v>
      </c>
      <c r="BZ23">
        <v>1</v>
      </c>
      <c r="CA23">
        <v>0</v>
      </c>
      <c r="CB23">
        <v>1</v>
      </c>
      <c r="CC23">
        <v>1</v>
      </c>
      <c r="CD23">
        <v>1128073</v>
      </c>
      <c r="CE23" s="4">
        <f t="shared" si="21"/>
        <v>0.84553622491007385</v>
      </c>
      <c r="CF23">
        <v>1</v>
      </c>
      <c r="CG23">
        <v>1</v>
      </c>
      <c r="CH23">
        <v>74946</v>
      </c>
      <c r="CI23">
        <v>36559</v>
      </c>
      <c r="CJ23" s="3">
        <f t="shared" si="22"/>
        <v>0.48780455261121342</v>
      </c>
      <c r="CK23">
        <v>107600</v>
      </c>
      <c r="CL23" s="3">
        <v>0.72299999999999998</v>
      </c>
      <c r="CM23">
        <v>49260</v>
      </c>
      <c r="CN23" s="4">
        <f t="shared" si="23"/>
        <v>0.45780669144981412</v>
      </c>
      <c r="CO23" s="5">
        <f t="shared" si="24"/>
        <v>-0.26519330855018586</v>
      </c>
      <c r="CP23">
        <v>299612</v>
      </c>
      <c r="CQ23">
        <v>241573</v>
      </c>
      <c r="CR23" s="3">
        <f t="shared" si="25"/>
        <v>0.80628613006154626</v>
      </c>
      <c r="CS23" s="3">
        <v>0.86299999999999999</v>
      </c>
      <c r="CT23" s="5">
        <f t="shared" si="26"/>
        <v>-5.6713869938453731E-2</v>
      </c>
      <c r="CU23">
        <v>3493482</v>
      </c>
      <c r="CV23">
        <v>787535</v>
      </c>
      <c r="CW23" s="3">
        <f t="shared" si="27"/>
        <v>0.22542981472353371</v>
      </c>
      <c r="CX23" s="3">
        <v>0.44900000000000001</v>
      </c>
      <c r="CY23" s="5">
        <f t="shared" si="28"/>
        <v>-0.2235701852764663</v>
      </c>
      <c r="CZ23">
        <v>0</v>
      </c>
      <c r="DA23">
        <v>0</v>
      </c>
      <c r="DB23">
        <v>0</v>
      </c>
      <c r="DC23">
        <v>0</v>
      </c>
      <c r="DD23">
        <v>0</v>
      </c>
      <c r="DE23">
        <v>0</v>
      </c>
      <c r="DF23">
        <v>0</v>
      </c>
      <c r="DG23">
        <v>0</v>
      </c>
      <c r="DH23">
        <v>0</v>
      </c>
      <c r="DI23">
        <v>0</v>
      </c>
      <c r="DJ23">
        <v>1221</v>
      </c>
      <c r="DK23">
        <v>2084</v>
      </c>
      <c r="DL23">
        <v>7</v>
      </c>
      <c r="DM23">
        <v>0</v>
      </c>
      <c r="DN23">
        <v>0</v>
      </c>
      <c r="DO23">
        <v>0</v>
      </c>
      <c r="DP23">
        <v>3312</v>
      </c>
      <c r="DQ23">
        <v>1221</v>
      </c>
      <c r="DR23">
        <v>2084</v>
      </c>
      <c r="DS23">
        <v>7</v>
      </c>
      <c r="DT23">
        <v>0</v>
      </c>
      <c r="DU23">
        <v>0</v>
      </c>
      <c r="DV23">
        <v>0</v>
      </c>
      <c r="DW23">
        <v>251</v>
      </c>
      <c r="DX23">
        <v>219</v>
      </c>
      <c r="DY23">
        <v>270</v>
      </c>
      <c r="DZ23">
        <v>11</v>
      </c>
      <c r="EA23">
        <v>71</v>
      </c>
      <c r="EB23">
        <v>3</v>
      </c>
      <c r="EC23">
        <v>1221</v>
      </c>
      <c r="ED23">
        <v>2084</v>
      </c>
      <c r="EE23">
        <v>7</v>
      </c>
      <c r="HQ23" s="6"/>
      <c r="HS23" s="6"/>
      <c r="HU23" s="6"/>
      <c r="IM23" s="6"/>
      <c r="IO23" s="6"/>
      <c r="IQ23" s="6"/>
      <c r="JL23" s="6"/>
      <c r="JN23" s="6"/>
      <c r="JP23" s="6"/>
    </row>
    <row r="24" spans="1:276" x14ac:dyDescent="0.25">
      <c r="A24" t="s">
        <v>187</v>
      </c>
      <c r="B24" t="s">
        <v>153</v>
      </c>
      <c r="C24">
        <v>2</v>
      </c>
      <c r="D24" t="s">
        <v>153</v>
      </c>
      <c r="E24">
        <v>827</v>
      </c>
      <c r="F24">
        <v>827</v>
      </c>
      <c r="G24">
        <v>3458</v>
      </c>
      <c r="H24">
        <v>774</v>
      </c>
      <c r="I24">
        <v>2435</v>
      </c>
      <c r="J24" s="4">
        <v>0.93600000000000005</v>
      </c>
      <c r="K24" s="4">
        <f t="shared" si="0"/>
        <v>0.74889148191365229</v>
      </c>
      <c r="L24" s="1">
        <v>55418</v>
      </c>
      <c r="M24">
        <v>0</v>
      </c>
      <c r="N24">
        <v>59084</v>
      </c>
      <c r="O24" s="3">
        <f t="shared" si="1"/>
        <v>1.0661517918365875</v>
      </c>
      <c r="P24" s="1">
        <v>1140382</v>
      </c>
      <c r="Q24">
        <v>1459789</v>
      </c>
      <c r="R24" s="3">
        <f t="shared" si="2"/>
        <v>1.2800877249903979</v>
      </c>
      <c r="S24" s="1">
        <v>4624047</v>
      </c>
      <c r="T24">
        <v>5068547</v>
      </c>
      <c r="U24" s="3">
        <f t="shared" si="3"/>
        <v>1.0961279156548365</v>
      </c>
      <c r="V24" s="1">
        <v>327711</v>
      </c>
      <c r="W24">
        <v>361065</v>
      </c>
      <c r="X24" s="3">
        <f t="shared" si="4"/>
        <v>1.1017787013557678</v>
      </c>
      <c r="Y24">
        <v>347162</v>
      </c>
      <c r="Z24" s="3">
        <f t="shared" si="5"/>
        <v>1.0593541260439838</v>
      </c>
      <c r="AA24" s="1">
        <v>437191</v>
      </c>
      <c r="AB24">
        <v>505817</v>
      </c>
      <c r="AC24" s="3">
        <f t="shared" si="6"/>
        <v>1.1569702944479643</v>
      </c>
      <c r="AD24">
        <v>423308</v>
      </c>
      <c r="AE24" s="3">
        <f t="shared" si="7"/>
        <v>0.96824500046890261</v>
      </c>
      <c r="AF24" s="1">
        <v>3483665</v>
      </c>
      <c r="AG24">
        <v>4008760</v>
      </c>
      <c r="AH24" s="3">
        <f t="shared" si="8"/>
        <v>1.1507306242132926</v>
      </c>
      <c r="AI24">
        <v>3527245</v>
      </c>
      <c r="AJ24" s="3">
        <f t="shared" si="9"/>
        <v>1.0125098136588908</v>
      </c>
      <c r="AK24">
        <v>1</v>
      </c>
      <c r="AL24">
        <v>1</v>
      </c>
      <c r="AM24">
        <v>1</v>
      </c>
      <c r="AN24">
        <v>0</v>
      </c>
      <c r="AO24">
        <v>44675</v>
      </c>
      <c r="AP24" s="4">
        <f t="shared" si="10"/>
        <v>0.75612687021867175</v>
      </c>
      <c r="AQ24">
        <v>0</v>
      </c>
      <c r="AR24">
        <v>4575</v>
      </c>
      <c r="AS24" s="4">
        <f t="shared" si="11"/>
        <v>7.7432130526030735E-2</v>
      </c>
      <c r="AT24">
        <v>0</v>
      </c>
      <c r="AU24">
        <v>9834</v>
      </c>
      <c r="AV24" s="4">
        <f t="shared" si="12"/>
        <v>0.16644099925529754</v>
      </c>
      <c r="AW24">
        <v>0</v>
      </c>
      <c r="AX24">
        <v>59084</v>
      </c>
      <c r="AY24">
        <v>1618709</v>
      </c>
      <c r="AZ24">
        <v>238738</v>
      </c>
      <c r="BA24">
        <v>12560</v>
      </c>
      <c r="BB24">
        <v>18386</v>
      </c>
      <c r="BC24">
        <v>1888393</v>
      </c>
      <c r="BD24" s="4">
        <f t="shared" si="13"/>
        <v>0.85718862546090779</v>
      </c>
      <c r="BE24" s="4">
        <f t="shared" si="14"/>
        <v>0.12642389587336958</v>
      </c>
      <c r="BF24" s="4">
        <f t="shared" si="15"/>
        <v>6.6511578892741079E-3</v>
      </c>
      <c r="BG24" s="4">
        <f t="shared" si="16"/>
        <v>9.7363207764485458E-3</v>
      </c>
      <c r="BH24">
        <v>5260628</v>
      </c>
      <c r="BI24">
        <v>2132414</v>
      </c>
      <c r="BJ24">
        <v>107904</v>
      </c>
      <c r="BK24">
        <v>223511</v>
      </c>
      <c r="BL24">
        <v>7724457</v>
      </c>
      <c r="BM24" s="4">
        <f t="shared" si="17"/>
        <v>0.68103531419748986</v>
      </c>
      <c r="BN24" s="4">
        <f t="shared" si="18"/>
        <v>0.27606005185866139</v>
      </c>
      <c r="BO24" s="4">
        <f t="shared" si="19"/>
        <v>1.3969137248093944E-2</v>
      </c>
      <c r="BP24" s="4">
        <f t="shared" si="20"/>
        <v>2.8935496695754796E-2</v>
      </c>
      <c r="BQ24">
        <v>1</v>
      </c>
      <c r="BR24">
        <v>1</v>
      </c>
      <c r="BS24" t="s">
        <v>188</v>
      </c>
      <c r="BT24">
        <v>1</v>
      </c>
      <c r="BU24">
        <v>1</v>
      </c>
      <c r="BV24">
        <v>1</v>
      </c>
      <c r="BW24">
        <v>1</v>
      </c>
      <c r="BX24">
        <v>1</v>
      </c>
      <c r="BY24">
        <v>1</v>
      </c>
      <c r="BZ24">
        <v>1</v>
      </c>
      <c r="CA24">
        <v>1</v>
      </c>
      <c r="CB24">
        <v>1</v>
      </c>
      <c r="CC24">
        <v>1</v>
      </c>
      <c r="CD24">
        <v>1455145</v>
      </c>
      <c r="CE24" s="4">
        <f t="shared" si="21"/>
        <v>0.9968187183216205</v>
      </c>
      <c r="CF24">
        <v>1</v>
      </c>
      <c r="CG24">
        <v>1</v>
      </c>
      <c r="CH24">
        <v>79676</v>
      </c>
      <c r="CI24">
        <v>56500</v>
      </c>
      <c r="CJ24" s="3">
        <f t="shared" si="22"/>
        <v>0.70912194387268435</v>
      </c>
      <c r="CK24">
        <v>114963</v>
      </c>
      <c r="CL24" s="3">
        <v>0.60899999999999999</v>
      </c>
      <c r="CM24">
        <v>80135</v>
      </c>
      <c r="CN24" s="4">
        <f t="shared" si="23"/>
        <v>0.69705035533171544</v>
      </c>
      <c r="CO24" s="5">
        <f t="shared" si="24"/>
        <v>8.8050355331715457E-2</v>
      </c>
      <c r="CP24">
        <v>314153</v>
      </c>
      <c r="CQ24">
        <v>302037</v>
      </c>
      <c r="CR24" s="3">
        <f t="shared" si="25"/>
        <v>0.96143280503448958</v>
      </c>
      <c r="CS24" s="3">
        <v>0.96299999999999997</v>
      </c>
      <c r="CT24" s="5">
        <f t="shared" si="26"/>
        <v>-1.5671949655103878E-3</v>
      </c>
      <c r="CU24">
        <v>3541104</v>
      </c>
      <c r="CV24">
        <v>781433</v>
      </c>
      <c r="CW24" s="3">
        <f t="shared" si="27"/>
        <v>0.22067496464379471</v>
      </c>
      <c r="CX24" s="3">
        <v>0.42</v>
      </c>
      <c r="CY24" s="5">
        <f t="shared" si="28"/>
        <v>-0.19932503535620527</v>
      </c>
      <c r="CZ24">
        <v>1</v>
      </c>
      <c r="DA24">
        <v>1</v>
      </c>
      <c r="DB24">
        <v>1</v>
      </c>
      <c r="DC24">
        <v>27</v>
      </c>
      <c r="DD24">
        <v>37</v>
      </c>
      <c r="DE24">
        <v>0</v>
      </c>
      <c r="DF24">
        <v>0</v>
      </c>
      <c r="DG24">
        <v>0</v>
      </c>
      <c r="DH24">
        <v>0</v>
      </c>
      <c r="DI24">
        <v>64</v>
      </c>
      <c r="DJ24">
        <v>439</v>
      </c>
      <c r="DK24">
        <v>3832</v>
      </c>
      <c r="DL24">
        <v>2</v>
      </c>
      <c r="DM24">
        <v>0</v>
      </c>
      <c r="DN24">
        <v>0</v>
      </c>
      <c r="DO24">
        <v>0</v>
      </c>
      <c r="DP24">
        <v>4273</v>
      </c>
      <c r="DQ24">
        <v>466</v>
      </c>
      <c r="DR24">
        <v>3869</v>
      </c>
      <c r="DS24">
        <v>2</v>
      </c>
      <c r="DT24">
        <v>0</v>
      </c>
      <c r="DU24">
        <v>0</v>
      </c>
      <c r="DV24">
        <v>0</v>
      </c>
      <c r="DW24">
        <v>0</v>
      </c>
      <c r="DX24">
        <v>0</v>
      </c>
      <c r="DY24">
        <v>0</v>
      </c>
      <c r="DZ24">
        <v>0</v>
      </c>
      <c r="EA24">
        <v>453</v>
      </c>
      <c r="EB24">
        <v>0</v>
      </c>
      <c r="EC24">
        <v>466</v>
      </c>
      <c r="ED24">
        <v>3869</v>
      </c>
      <c r="EE24">
        <v>2</v>
      </c>
      <c r="HQ24" s="6"/>
      <c r="HS24" s="6"/>
      <c r="HU24" s="6"/>
      <c r="IM24" s="6"/>
      <c r="IO24" s="6"/>
      <c r="IQ24" s="6"/>
      <c r="JL24" s="6"/>
      <c r="JN24" s="6"/>
      <c r="JP24" s="6"/>
    </row>
    <row r="25" spans="1:276" x14ac:dyDescent="0.25">
      <c r="A25" t="s">
        <v>189</v>
      </c>
      <c r="B25" t="s">
        <v>153</v>
      </c>
      <c r="C25">
        <v>2</v>
      </c>
      <c r="D25" t="s">
        <v>153</v>
      </c>
      <c r="E25">
        <v>384</v>
      </c>
      <c r="F25">
        <v>384</v>
      </c>
      <c r="G25">
        <v>667</v>
      </c>
      <c r="H25">
        <v>352</v>
      </c>
      <c r="I25">
        <v>392</v>
      </c>
      <c r="J25" s="4">
        <v>0.91700000000000004</v>
      </c>
      <c r="K25" s="4">
        <f t="shared" si="0"/>
        <v>0.70789724072312088</v>
      </c>
      <c r="L25" s="1">
        <v>11261</v>
      </c>
      <c r="M25">
        <v>11020</v>
      </c>
      <c r="N25">
        <v>3996</v>
      </c>
      <c r="O25" s="3">
        <f t="shared" si="1"/>
        <v>1.3334517360802771</v>
      </c>
      <c r="P25" s="1">
        <v>268070</v>
      </c>
      <c r="Q25">
        <v>318575</v>
      </c>
      <c r="R25" s="3">
        <f t="shared" si="2"/>
        <v>1.1884022829857872</v>
      </c>
      <c r="S25" s="1">
        <v>1372247</v>
      </c>
      <c r="T25">
        <v>1516725</v>
      </c>
      <c r="U25" s="3">
        <f t="shared" si="3"/>
        <v>1.1052857102256373</v>
      </c>
      <c r="V25" s="1">
        <v>72082</v>
      </c>
      <c r="W25">
        <v>75019</v>
      </c>
      <c r="X25" s="3">
        <f t="shared" si="4"/>
        <v>1.0407452623401126</v>
      </c>
      <c r="Y25">
        <v>70932</v>
      </c>
      <c r="Z25" s="3">
        <f t="shared" si="5"/>
        <v>0.98404594767070841</v>
      </c>
      <c r="AA25" s="1">
        <v>107607</v>
      </c>
      <c r="AB25">
        <v>123711</v>
      </c>
      <c r="AC25" s="3">
        <f t="shared" si="6"/>
        <v>1.1496556915442304</v>
      </c>
      <c r="AD25">
        <v>123711</v>
      </c>
      <c r="AE25" s="3">
        <f t="shared" si="7"/>
        <v>1.1496556915442304</v>
      </c>
      <c r="AF25" s="1">
        <v>1104177</v>
      </c>
      <c r="AG25">
        <v>1216156</v>
      </c>
      <c r="AH25" s="3">
        <f t="shared" si="8"/>
        <v>1.1014139943143173</v>
      </c>
      <c r="AI25">
        <v>1092912</v>
      </c>
      <c r="AJ25" s="3">
        <f t="shared" si="9"/>
        <v>0.98979783132595589</v>
      </c>
      <c r="AK25">
        <v>1</v>
      </c>
      <c r="AL25">
        <v>0</v>
      </c>
      <c r="AM25">
        <v>0</v>
      </c>
      <c r="AN25">
        <v>7716</v>
      </c>
      <c r="AO25">
        <v>2956</v>
      </c>
      <c r="AP25" s="4">
        <f t="shared" si="10"/>
        <v>0.77059715502924397</v>
      </c>
      <c r="AQ25">
        <v>1018</v>
      </c>
      <c r="AR25">
        <v>149</v>
      </c>
      <c r="AS25" s="4">
        <f t="shared" si="11"/>
        <v>8.4266011986425013E-2</v>
      </c>
      <c r="AT25">
        <v>1616</v>
      </c>
      <c r="AU25">
        <v>394</v>
      </c>
      <c r="AV25" s="4">
        <f t="shared" si="12"/>
        <v>0.145136832984331</v>
      </c>
      <c r="AW25">
        <v>10350</v>
      </c>
      <c r="AX25">
        <v>3499</v>
      </c>
      <c r="AY25">
        <v>131052</v>
      </c>
      <c r="AZ25">
        <v>13905</v>
      </c>
      <c r="BA25">
        <v>1089</v>
      </c>
      <c r="BB25">
        <v>616</v>
      </c>
      <c r="BC25">
        <v>146662</v>
      </c>
      <c r="BD25" s="4">
        <f t="shared" si="13"/>
        <v>0.89356479524348498</v>
      </c>
      <c r="BE25" s="4">
        <f t="shared" si="14"/>
        <v>9.4809834858381861E-2</v>
      </c>
      <c r="BF25" s="4">
        <f t="shared" si="15"/>
        <v>7.4252362575172844E-3</v>
      </c>
      <c r="BG25" s="4">
        <f t="shared" si="16"/>
        <v>4.2001336406158381E-3</v>
      </c>
      <c r="BH25">
        <v>163923</v>
      </c>
      <c r="BI25">
        <v>21305</v>
      </c>
      <c r="BJ25">
        <v>1750</v>
      </c>
      <c r="BK25">
        <v>1154</v>
      </c>
      <c r="BL25">
        <v>188132</v>
      </c>
      <c r="BM25" s="4">
        <f t="shared" si="17"/>
        <v>0.87131907384177065</v>
      </c>
      <c r="BN25" s="4">
        <f t="shared" si="18"/>
        <v>0.11324495566942359</v>
      </c>
      <c r="BO25" s="4">
        <f t="shared" si="19"/>
        <v>9.30197946122935E-3</v>
      </c>
      <c r="BP25" s="4">
        <f t="shared" si="20"/>
        <v>6.1339910275763822E-3</v>
      </c>
      <c r="BQ25">
        <v>1</v>
      </c>
      <c r="BR25">
        <v>1</v>
      </c>
      <c r="BS25" t="s">
        <v>190</v>
      </c>
      <c r="BT25">
        <v>1</v>
      </c>
      <c r="BU25">
        <v>1</v>
      </c>
      <c r="BV25">
        <v>1</v>
      </c>
      <c r="BW25">
        <v>1</v>
      </c>
      <c r="BX25">
        <v>1</v>
      </c>
      <c r="BY25">
        <v>1</v>
      </c>
      <c r="BZ25">
        <v>1</v>
      </c>
      <c r="CA25">
        <v>1</v>
      </c>
      <c r="CB25">
        <v>1</v>
      </c>
      <c r="CC25">
        <v>1</v>
      </c>
      <c r="CD25">
        <v>318055</v>
      </c>
      <c r="CE25" s="4">
        <f t="shared" si="21"/>
        <v>0.99836773130346068</v>
      </c>
      <c r="CF25">
        <v>1</v>
      </c>
      <c r="CG25">
        <v>1</v>
      </c>
      <c r="CH25">
        <v>17920</v>
      </c>
      <c r="CI25">
        <v>12108</v>
      </c>
      <c r="CJ25" s="3">
        <f t="shared" si="22"/>
        <v>0.67566964285714282</v>
      </c>
      <c r="CK25">
        <v>25497</v>
      </c>
      <c r="CL25" s="3">
        <v>0.76300000000000001</v>
      </c>
      <c r="CM25">
        <v>17855</v>
      </c>
      <c r="CN25" s="4">
        <f t="shared" si="23"/>
        <v>0.70027846413303529</v>
      </c>
      <c r="CO25" s="5">
        <f t="shared" si="24"/>
        <v>-6.2721535866964717E-2</v>
      </c>
      <c r="CP25">
        <v>78302</v>
      </c>
      <c r="CQ25">
        <v>69041</v>
      </c>
      <c r="CR25" s="3">
        <f t="shared" si="25"/>
        <v>0.88172715894868581</v>
      </c>
      <c r="CS25" s="3">
        <v>0.91299999999999992</v>
      </c>
      <c r="CT25" s="5">
        <f t="shared" si="26"/>
        <v>-3.1272841051314115E-2</v>
      </c>
      <c r="CU25">
        <v>1120338</v>
      </c>
      <c r="CV25">
        <v>179701</v>
      </c>
      <c r="CW25" s="3">
        <f t="shared" si="27"/>
        <v>0.16039891532733871</v>
      </c>
      <c r="CX25" s="3">
        <v>0.54700000000000004</v>
      </c>
      <c r="CY25" s="5">
        <f t="shared" si="28"/>
        <v>-0.3866010846726613</v>
      </c>
      <c r="CZ25">
        <v>1</v>
      </c>
      <c r="DA25">
        <v>1</v>
      </c>
      <c r="DB25">
        <v>1</v>
      </c>
      <c r="DC25">
        <v>0</v>
      </c>
      <c r="DD25">
        <v>44</v>
      </c>
      <c r="DE25">
        <v>0</v>
      </c>
      <c r="DF25">
        <v>0</v>
      </c>
      <c r="DG25">
        <v>0</v>
      </c>
      <c r="DH25">
        <v>0</v>
      </c>
      <c r="DI25">
        <v>44</v>
      </c>
      <c r="DJ25">
        <v>158</v>
      </c>
      <c r="DK25">
        <v>384</v>
      </c>
      <c r="DL25">
        <v>17</v>
      </c>
      <c r="DM25">
        <v>0</v>
      </c>
      <c r="DN25">
        <v>44</v>
      </c>
      <c r="DO25">
        <v>0</v>
      </c>
      <c r="DP25">
        <v>603</v>
      </c>
      <c r="DQ25">
        <v>158</v>
      </c>
      <c r="DR25">
        <v>428</v>
      </c>
      <c r="DS25">
        <v>17</v>
      </c>
      <c r="DT25">
        <v>0</v>
      </c>
      <c r="DU25">
        <v>44</v>
      </c>
      <c r="DV25">
        <v>0</v>
      </c>
      <c r="DW25">
        <v>1</v>
      </c>
      <c r="DX25">
        <v>18</v>
      </c>
      <c r="DY25">
        <v>0</v>
      </c>
      <c r="DZ25">
        <v>11</v>
      </c>
      <c r="EA25">
        <v>17</v>
      </c>
      <c r="EB25">
        <v>0</v>
      </c>
      <c r="EC25">
        <v>158</v>
      </c>
      <c r="ED25">
        <v>472</v>
      </c>
      <c r="EE25">
        <v>17</v>
      </c>
      <c r="HQ25" s="6"/>
      <c r="HS25" s="6"/>
      <c r="HU25" s="6"/>
      <c r="IM25" s="6"/>
      <c r="IO25" s="6"/>
      <c r="IQ25" s="6"/>
      <c r="JL25" s="6"/>
      <c r="JN25" s="6"/>
      <c r="JP25" s="6"/>
    </row>
    <row r="26" spans="1:276" x14ac:dyDescent="0.25">
      <c r="A26" t="s">
        <v>251</v>
      </c>
      <c r="B26" t="s">
        <v>153</v>
      </c>
      <c r="C26">
        <v>2</v>
      </c>
      <c r="D26" t="s">
        <v>153</v>
      </c>
      <c r="E26">
        <v>0</v>
      </c>
      <c r="F26">
        <v>0</v>
      </c>
      <c r="G26">
        <v>129</v>
      </c>
      <c r="H26">
        <v>0</v>
      </c>
      <c r="I26">
        <v>101</v>
      </c>
      <c r="J26" s="4">
        <v>0</v>
      </c>
      <c r="K26" s="4">
        <f t="shared" si="0"/>
        <v>0.78294573643410847</v>
      </c>
      <c r="L26" s="1">
        <v>1728</v>
      </c>
      <c r="M26">
        <v>0</v>
      </c>
      <c r="N26">
        <v>798</v>
      </c>
      <c r="O26" s="3">
        <f t="shared" si="1"/>
        <v>0.46180555555555558</v>
      </c>
      <c r="P26" s="1">
        <v>31652</v>
      </c>
      <c r="Q26">
        <v>27371</v>
      </c>
      <c r="R26" s="3">
        <f t="shared" si="2"/>
        <v>0.86474788323012763</v>
      </c>
      <c r="S26" s="1">
        <v>78831</v>
      </c>
      <c r="T26">
        <v>70670</v>
      </c>
      <c r="U26" s="3">
        <f t="shared" si="3"/>
        <v>0.8964747370958126</v>
      </c>
      <c r="V26" s="1">
        <v>9573</v>
      </c>
      <c r="W26">
        <v>6277</v>
      </c>
      <c r="X26" s="3">
        <f t="shared" si="4"/>
        <v>0.65569831818656643</v>
      </c>
      <c r="Y26">
        <v>6039</v>
      </c>
      <c r="Z26" s="3">
        <f t="shared" si="5"/>
        <v>0.63083672829833903</v>
      </c>
      <c r="AA26" s="1">
        <v>11593</v>
      </c>
      <c r="AB26">
        <v>11946</v>
      </c>
      <c r="AC26" s="3">
        <f t="shared" si="6"/>
        <v>1.0304494091261969</v>
      </c>
      <c r="AD26">
        <v>6958</v>
      </c>
      <c r="AE26" s="3">
        <f t="shared" si="7"/>
        <v>0.60018976968860516</v>
      </c>
      <c r="AF26" s="1">
        <v>47179</v>
      </c>
      <c r="AG26">
        <v>43299</v>
      </c>
      <c r="AH26" s="3">
        <f t="shared" si="8"/>
        <v>0.91776002034803617</v>
      </c>
      <c r="AI26">
        <v>35778</v>
      </c>
      <c r="AJ26" s="3">
        <f t="shared" si="9"/>
        <v>0.75834587422370126</v>
      </c>
      <c r="AK26">
        <v>0</v>
      </c>
      <c r="AL26">
        <v>0</v>
      </c>
      <c r="AM26">
        <v>0</v>
      </c>
      <c r="AN26">
        <v>0</v>
      </c>
      <c r="AO26">
        <v>557</v>
      </c>
      <c r="AP26" s="4">
        <f t="shared" si="10"/>
        <v>0.69799498746867172</v>
      </c>
      <c r="AQ26">
        <v>0</v>
      </c>
      <c r="AR26">
        <v>153</v>
      </c>
      <c r="AS26" s="4">
        <f t="shared" si="11"/>
        <v>0.19172932330827067</v>
      </c>
      <c r="AT26">
        <v>0</v>
      </c>
      <c r="AU26">
        <v>88</v>
      </c>
      <c r="AV26" s="4">
        <f t="shared" si="12"/>
        <v>0.11027568922305764</v>
      </c>
      <c r="AW26">
        <v>0</v>
      </c>
      <c r="AX26">
        <v>798</v>
      </c>
      <c r="AY26">
        <v>11302</v>
      </c>
      <c r="AZ26">
        <v>7197</v>
      </c>
      <c r="BA26">
        <v>2669</v>
      </c>
      <c r="BB26">
        <v>3144</v>
      </c>
      <c r="BC26">
        <v>24312</v>
      </c>
      <c r="BD26" s="4">
        <f t="shared" si="13"/>
        <v>0.46487331358999673</v>
      </c>
      <c r="BE26" s="4">
        <f t="shared" si="14"/>
        <v>0.29602665350444224</v>
      </c>
      <c r="BF26" s="4">
        <f t="shared" si="15"/>
        <v>0.10978117801908523</v>
      </c>
      <c r="BG26" s="4">
        <f t="shared" si="16"/>
        <v>0.12931885488647582</v>
      </c>
      <c r="BH26">
        <v>31305</v>
      </c>
      <c r="BI26">
        <v>25251</v>
      </c>
      <c r="BJ26">
        <v>6952</v>
      </c>
      <c r="BK26">
        <v>8522</v>
      </c>
      <c r="BL26">
        <v>72030</v>
      </c>
      <c r="BM26" s="4">
        <f t="shared" si="17"/>
        <v>0.43461057892544774</v>
      </c>
      <c r="BN26" s="4">
        <f t="shared" si="18"/>
        <v>0.35056226572261556</v>
      </c>
      <c r="BO26" s="4">
        <f t="shared" si="19"/>
        <v>9.6515340830209628E-2</v>
      </c>
      <c r="BP26" s="4">
        <f t="shared" si="20"/>
        <v>0.11831181452172705</v>
      </c>
      <c r="BQ26">
        <v>1</v>
      </c>
      <c r="BR26">
        <v>0</v>
      </c>
      <c r="BS26" t="s">
        <v>153</v>
      </c>
      <c r="BT26">
        <v>1</v>
      </c>
      <c r="BU26">
        <v>0</v>
      </c>
      <c r="BV26">
        <v>0</v>
      </c>
      <c r="BW26">
        <v>0</v>
      </c>
      <c r="BX26">
        <v>1</v>
      </c>
      <c r="BY26">
        <v>0</v>
      </c>
      <c r="BZ26">
        <v>0</v>
      </c>
      <c r="CA26">
        <v>0</v>
      </c>
      <c r="CB26">
        <v>1</v>
      </c>
      <c r="CC26">
        <v>1</v>
      </c>
      <c r="CD26">
        <v>27314</v>
      </c>
      <c r="CE26" s="4">
        <f t="shared" si="21"/>
        <v>0.99791750392751455</v>
      </c>
      <c r="CF26">
        <v>1</v>
      </c>
      <c r="CG26">
        <v>1</v>
      </c>
      <c r="CH26">
        <v>2411</v>
      </c>
      <c r="CI26">
        <v>24</v>
      </c>
      <c r="CJ26" s="3">
        <f t="shared" si="22"/>
        <v>9.9543757776856083E-3</v>
      </c>
      <c r="CK26">
        <v>3380</v>
      </c>
      <c r="CL26" s="3" t="s">
        <v>153</v>
      </c>
      <c r="CM26">
        <v>61</v>
      </c>
      <c r="CN26" s="4">
        <f t="shared" si="23"/>
        <v>1.804733727810651E-2</v>
      </c>
      <c r="CO26" s="5" t="str">
        <f t="shared" si="24"/>
        <v>NULL</v>
      </c>
      <c r="CP26">
        <v>8226</v>
      </c>
      <c r="CQ26">
        <v>2305</v>
      </c>
      <c r="CR26" s="3">
        <f t="shared" si="25"/>
        <v>0.28020909311937758</v>
      </c>
      <c r="CS26" s="3" t="s">
        <v>153</v>
      </c>
      <c r="CT26" s="5" t="str">
        <f t="shared" si="26"/>
        <v>NULL</v>
      </c>
      <c r="CU26">
        <v>48733</v>
      </c>
      <c r="CV26">
        <v>4671</v>
      </c>
      <c r="CW26" s="3">
        <f t="shared" si="27"/>
        <v>9.584880881538177E-2</v>
      </c>
      <c r="CX26" s="3" t="s">
        <v>153</v>
      </c>
      <c r="CY26" s="5" t="str">
        <f t="shared" si="28"/>
        <v>NULL</v>
      </c>
      <c r="CZ26">
        <v>0</v>
      </c>
      <c r="DA26">
        <v>0</v>
      </c>
      <c r="DB26">
        <v>0</v>
      </c>
      <c r="DC26">
        <v>0</v>
      </c>
      <c r="DD26">
        <v>0</v>
      </c>
      <c r="DE26">
        <v>0</v>
      </c>
      <c r="DF26">
        <v>0</v>
      </c>
      <c r="DG26">
        <v>0</v>
      </c>
      <c r="DH26">
        <v>0</v>
      </c>
      <c r="DI26">
        <v>0</v>
      </c>
      <c r="DJ26">
        <v>1</v>
      </c>
      <c r="DK26">
        <v>0</v>
      </c>
      <c r="DL26">
        <v>0</v>
      </c>
      <c r="DM26">
        <v>0</v>
      </c>
      <c r="DN26">
        <v>0</v>
      </c>
      <c r="DO26">
        <v>0</v>
      </c>
      <c r="DP26">
        <v>1</v>
      </c>
      <c r="DQ26">
        <v>1</v>
      </c>
      <c r="DR26">
        <v>0</v>
      </c>
      <c r="DS26">
        <v>0</v>
      </c>
      <c r="DT26">
        <v>0</v>
      </c>
      <c r="DU26">
        <v>0</v>
      </c>
      <c r="DV26">
        <v>0</v>
      </c>
      <c r="DW26">
        <v>101</v>
      </c>
      <c r="DX26">
        <v>0</v>
      </c>
      <c r="DY26">
        <v>0</v>
      </c>
      <c r="DZ26">
        <v>0</v>
      </c>
      <c r="EA26">
        <v>0</v>
      </c>
      <c r="EB26">
        <v>0</v>
      </c>
      <c r="EC26">
        <v>1</v>
      </c>
      <c r="ED26">
        <v>0</v>
      </c>
      <c r="EE26">
        <v>0</v>
      </c>
    </row>
    <row r="27" spans="1:276" x14ac:dyDescent="0.25">
      <c r="A27" t="s">
        <v>191</v>
      </c>
      <c r="B27" t="s">
        <v>153</v>
      </c>
      <c r="C27">
        <v>2</v>
      </c>
      <c r="D27" t="s">
        <v>153</v>
      </c>
      <c r="E27">
        <v>682</v>
      </c>
      <c r="F27">
        <v>682</v>
      </c>
      <c r="G27">
        <v>7257</v>
      </c>
      <c r="H27">
        <v>650</v>
      </c>
      <c r="I27">
        <v>2103</v>
      </c>
      <c r="J27" s="4">
        <v>0.95299999999999996</v>
      </c>
      <c r="K27" s="4">
        <f t="shared" si="0"/>
        <v>0.34676911449804759</v>
      </c>
      <c r="L27" s="1">
        <v>66594</v>
      </c>
      <c r="M27">
        <v>78201</v>
      </c>
      <c r="N27">
        <v>0</v>
      </c>
      <c r="O27" s="3">
        <f t="shared" si="1"/>
        <v>1.1742949815298676</v>
      </c>
      <c r="P27" s="1">
        <v>1443398</v>
      </c>
      <c r="Q27">
        <v>1901397</v>
      </c>
      <c r="R27" s="3">
        <f t="shared" si="2"/>
        <v>1.3173061068395551</v>
      </c>
      <c r="S27" s="1">
        <v>6165129</v>
      </c>
      <c r="T27">
        <v>7643473</v>
      </c>
      <c r="U27" s="3">
        <f t="shared" si="3"/>
        <v>1.239791251732121</v>
      </c>
      <c r="V27" s="1">
        <v>407560</v>
      </c>
      <c r="W27">
        <v>556059</v>
      </c>
      <c r="X27" s="3">
        <f t="shared" si="4"/>
        <v>1.3643610756698401</v>
      </c>
      <c r="Y27">
        <v>401407</v>
      </c>
      <c r="Z27" s="3">
        <f t="shared" si="5"/>
        <v>0.98490283639218767</v>
      </c>
      <c r="AA27" s="1">
        <v>556355</v>
      </c>
      <c r="AB27">
        <v>723203</v>
      </c>
      <c r="AC27" s="3">
        <f t="shared" si="6"/>
        <v>1.2998948513089663</v>
      </c>
      <c r="AD27">
        <v>479274</v>
      </c>
      <c r="AE27" s="3">
        <f t="shared" si="7"/>
        <v>0.86145356831519448</v>
      </c>
      <c r="AF27" s="1">
        <v>4721731</v>
      </c>
      <c r="AG27">
        <v>5742076</v>
      </c>
      <c r="AH27" s="3">
        <f t="shared" si="8"/>
        <v>1.2160955378440661</v>
      </c>
      <c r="AI27">
        <v>3780600</v>
      </c>
      <c r="AJ27" s="3">
        <f t="shared" si="9"/>
        <v>0.80068093671579343</v>
      </c>
      <c r="AK27">
        <v>1</v>
      </c>
      <c r="AL27">
        <v>0</v>
      </c>
      <c r="AM27">
        <v>1</v>
      </c>
      <c r="AN27">
        <v>16652</v>
      </c>
      <c r="AO27">
        <v>34237</v>
      </c>
      <c r="AP27" s="4">
        <f t="shared" si="10"/>
        <v>0.6507794416665601</v>
      </c>
      <c r="AQ27">
        <v>46</v>
      </c>
      <c r="AR27">
        <v>10270</v>
      </c>
      <c r="AS27" s="4">
        <f t="shared" si="11"/>
        <v>0.13192321956085271</v>
      </c>
      <c r="AT27">
        <v>20</v>
      </c>
      <c r="AU27">
        <v>16972</v>
      </c>
      <c r="AV27" s="4">
        <f t="shared" si="12"/>
        <v>0.2172973387725872</v>
      </c>
      <c r="AW27">
        <v>16718</v>
      </c>
      <c r="AX27">
        <v>61479</v>
      </c>
      <c r="AY27">
        <v>2074222</v>
      </c>
      <c r="AZ27">
        <v>52403</v>
      </c>
      <c r="BA27">
        <v>8458</v>
      </c>
      <c r="BB27">
        <v>21094</v>
      </c>
      <c r="BC27">
        <v>2156177</v>
      </c>
      <c r="BD27" s="4">
        <f t="shared" si="13"/>
        <v>0.96199059724688651</v>
      </c>
      <c r="BE27" s="4">
        <f t="shared" si="14"/>
        <v>2.4303663381995078E-2</v>
      </c>
      <c r="BF27" s="4">
        <f t="shared" si="15"/>
        <v>3.9226835273727528E-3</v>
      </c>
      <c r="BG27" s="4">
        <f t="shared" si="16"/>
        <v>9.7830558437456659E-3</v>
      </c>
      <c r="BH27">
        <v>13277024</v>
      </c>
      <c r="BI27">
        <v>880233</v>
      </c>
      <c r="BJ27">
        <v>65060</v>
      </c>
      <c r="BK27">
        <v>76942</v>
      </c>
      <c r="BL27">
        <v>14299259</v>
      </c>
      <c r="BM27" s="4">
        <f t="shared" si="17"/>
        <v>0.92851133055216362</v>
      </c>
      <c r="BN27" s="4">
        <f t="shared" si="18"/>
        <v>6.1557945065545003E-2</v>
      </c>
      <c r="BO27" s="4">
        <f t="shared" si="19"/>
        <v>4.5498861164763853E-3</v>
      </c>
      <c r="BP27" s="4">
        <f t="shared" si="20"/>
        <v>5.3808382658150329E-3</v>
      </c>
      <c r="BQ27">
        <v>1</v>
      </c>
      <c r="BR27">
        <v>1</v>
      </c>
      <c r="BS27" t="s">
        <v>192</v>
      </c>
      <c r="BT27">
        <v>1</v>
      </c>
      <c r="BU27">
        <v>1</v>
      </c>
      <c r="BV27">
        <v>1</v>
      </c>
      <c r="BW27">
        <v>1</v>
      </c>
      <c r="BX27">
        <v>1</v>
      </c>
      <c r="BY27">
        <v>1</v>
      </c>
      <c r="BZ27">
        <v>1</v>
      </c>
      <c r="CA27">
        <v>1</v>
      </c>
      <c r="CB27">
        <v>1</v>
      </c>
      <c r="CC27">
        <v>1</v>
      </c>
      <c r="CD27">
        <v>1839537</v>
      </c>
      <c r="CE27" s="4">
        <f t="shared" si="21"/>
        <v>0.96746602629540279</v>
      </c>
      <c r="CF27">
        <v>1</v>
      </c>
      <c r="CG27">
        <v>1</v>
      </c>
      <c r="CH27">
        <v>100684</v>
      </c>
      <c r="CI27">
        <v>50496</v>
      </c>
      <c r="CJ27" s="3">
        <f t="shared" si="22"/>
        <v>0.50152953796035116</v>
      </c>
      <c r="CK27">
        <v>144223</v>
      </c>
      <c r="CL27" s="3">
        <v>0.753</v>
      </c>
      <c r="CM27">
        <v>71572</v>
      </c>
      <c r="CN27" s="4">
        <f t="shared" si="23"/>
        <v>0.49625926516575025</v>
      </c>
      <c r="CO27" s="5">
        <f t="shared" si="24"/>
        <v>-0.25674073483424975</v>
      </c>
      <c r="CP27">
        <v>399876</v>
      </c>
      <c r="CQ27">
        <v>330472</v>
      </c>
      <c r="CR27" s="3">
        <f t="shared" si="25"/>
        <v>0.82643619522051837</v>
      </c>
      <c r="CS27" s="3">
        <v>0.91900000000000004</v>
      </c>
      <c r="CT27" s="5">
        <f t="shared" si="26"/>
        <v>-9.2563804779481673E-2</v>
      </c>
      <c r="CU27">
        <v>4801825</v>
      </c>
      <c r="CV27">
        <v>1353073</v>
      </c>
      <c r="CW27" s="3">
        <f t="shared" si="27"/>
        <v>0.28178307206114345</v>
      </c>
      <c r="CX27" s="3">
        <v>0.55300000000000005</v>
      </c>
      <c r="CY27" s="5">
        <f t="shared" si="28"/>
        <v>-0.2712169279388566</v>
      </c>
      <c r="CZ27">
        <v>0</v>
      </c>
      <c r="DA27">
        <v>0</v>
      </c>
      <c r="DB27">
        <v>0</v>
      </c>
      <c r="DC27">
        <v>476</v>
      </c>
      <c r="DD27">
        <v>439</v>
      </c>
      <c r="DE27">
        <v>37</v>
      </c>
      <c r="DF27">
        <v>3</v>
      </c>
      <c r="DG27">
        <v>3</v>
      </c>
      <c r="DH27">
        <v>0</v>
      </c>
      <c r="DI27">
        <v>958</v>
      </c>
      <c r="DJ27">
        <v>2608</v>
      </c>
      <c r="DK27">
        <v>2464</v>
      </c>
      <c r="DL27">
        <v>144</v>
      </c>
      <c r="DM27">
        <v>227</v>
      </c>
      <c r="DN27">
        <v>172</v>
      </c>
      <c r="DO27">
        <v>55</v>
      </c>
      <c r="DP27">
        <v>5670</v>
      </c>
      <c r="DQ27">
        <v>3084</v>
      </c>
      <c r="DR27">
        <v>2903</v>
      </c>
      <c r="DS27">
        <v>181</v>
      </c>
      <c r="DT27">
        <v>230</v>
      </c>
      <c r="DU27">
        <v>175</v>
      </c>
      <c r="DV27">
        <v>55</v>
      </c>
      <c r="DW27">
        <v>0</v>
      </c>
      <c r="DX27">
        <v>0</v>
      </c>
      <c r="DY27">
        <v>0</v>
      </c>
      <c r="DZ27">
        <v>0</v>
      </c>
      <c r="EA27">
        <v>0</v>
      </c>
      <c r="EB27">
        <v>0</v>
      </c>
      <c r="EC27">
        <v>3314</v>
      </c>
      <c r="ED27">
        <v>3078</v>
      </c>
      <c r="EE27">
        <v>236</v>
      </c>
      <c r="HQ27" s="6"/>
      <c r="HS27" s="6"/>
      <c r="HU27" s="6"/>
      <c r="IM27" s="6"/>
      <c r="IO27" s="6"/>
      <c r="IQ27" s="6"/>
    </row>
    <row r="28" spans="1:276" x14ac:dyDescent="0.25">
      <c r="A28" t="s">
        <v>193</v>
      </c>
      <c r="B28" t="s">
        <v>153</v>
      </c>
      <c r="C28">
        <v>2</v>
      </c>
      <c r="D28" t="s">
        <v>153</v>
      </c>
      <c r="E28">
        <v>835</v>
      </c>
      <c r="F28">
        <v>833</v>
      </c>
      <c r="G28">
        <v>3541</v>
      </c>
      <c r="H28">
        <v>823</v>
      </c>
      <c r="I28">
        <v>2955</v>
      </c>
      <c r="J28" s="4">
        <v>0.98599999999999999</v>
      </c>
      <c r="K28" s="4">
        <f t="shared" si="0"/>
        <v>0.86334552102376605</v>
      </c>
      <c r="L28" s="1">
        <v>66368</v>
      </c>
      <c r="M28">
        <v>66277</v>
      </c>
      <c r="N28">
        <v>21642</v>
      </c>
      <c r="O28" s="3">
        <f t="shared" si="1"/>
        <v>1.3247197444551591</v>
      </c>
      <c r="P28" s="1">
        <v>1461636</v>
      </c>
      <c r="Q28">
        <v>1827125</v>
      </c>
      <c r="R28" s="3">
        <f t="shared" si="2"/>
        <v>1.250054733189385</v>
      </c>
      <c r="S28" s="1">
        <v>6984723</v>
      </c>
      <c r="T28">
        <v>9380287</v>
      </c>
      <c r="U28" s="3">
        <f t="shared" si="3"/>
        <v>1.3429719403332101</v>
      </c>
      <c r="V28" s="1">
        <v>397838</v>
      </c>
      <c r="W28">
        <v>518497</v>
      </c>
      <c r="X28" s="3">
        <f t="shared" si="4"/>
        <v>1.3032867649646338</v>
      </c>
      <c r="Y28">
        <v>421545</v>
      </c>
      <c r="Z28" s="3">
        <f t="shared" si="5"/>
        <v>1.0595895816890293</v>
      </c>
      <c r="AA28" s="1">
        <v>569300</v>
      </c>
      <c r="AB28">
        <v>677377</v>
      </c>
      <c r="AC28" s="3">
        <f t="shared" si="6"/>
        <v>1.189841911118918</v>
      </c>
      <c r="AD28">
        <v>548253</v>
      </c>
      <c r="AE28" s="3">
        <f t="shared" si="7"/>
        <v>0.96303003688740563</v>
      </c>
      <c r="AF28" s="1">
        <v>5523087</v>
      </c>
      <c r="AG28">
        <v>7553162</v>
      </c>
      <c r="AH28" s="3">
        <f t="shared" si="8"/>
        <v>1.3675616552844452</v>
      </c>
      <c r="AI28">
        <v>5927730</v>
      </c>
      <c r="AJ28" s="3">
        <f t="shared" si="9"/>
        <v>1.073263919253852</v>
      </c>
      <c r="AK28">
        <v>1</v>
      </c>
      <c r="AL28">
        <v>0</v>
      </c>
      <c r="AM28">
        <v>0</v>
      </c>
      <c r="AN28">
        <v>10836</v>
      </c>
      <c r="AO28">
        <v>73241</v>
      </c>
      <c r="AP28" s="4">
        <f t="shared" si="10"/>
        <v>0.93548817802503481</v>
      </c>
      <c r="AQ28">
        <v>83</v>
      </c>
      <c r="AR28">
        <v>1059</v>
      </c>
      <c r="AS28" s="4">
        <f t="shared" si="11"/>
        <v>1.2706536856745479E-2</v>
      </c>
      <c r="AT28">
        <v>101</v>
      </c>
      <c r="AU28">
        <v>4555</v>
      </c>
      <c r="AV28" s="4">
        <f t="shared" si="12"/>
        <v>5.1805285118219753E-2</v>
      </c>
      <c r="AW28">
        <v>11020</v>
      </c>
      <c r="AX28">
        <v>78855</v>
      </c>
      <c r="AY28">
        <v>2469394</v>
      </c>
      <c r="AZ28">
        <v>106874</v>
      </c>
      <c r="BA28">
        <v>16396</v>
      </c>
      <c r="BB28">
        <v>22580</v>
      </c>
      <c r="BC28">
        <v>2615244</v>
      </c>
      <c r="BD28" s="4">
        <f t="shared" si="13"/>
        <v>0.94423082511612688</v>
      </c>
      <c r="BE28" s="4">
        <f t="shared" si="14"/>
        <v>4.0865785372225308E-2</v>
      </c>
      <c r="BF28" s="4">
        <f t="shared" si="15"/>
        <v>6.2693958957558069E-3</v>
      </c>
      <c r="BG28" s="4">
        <f t="shared" si="16"/>
        <v>8.6339936158920539E-3</v>
      </c>
      <c r="BH28">
        <v>5177732</v>
      </c>
      <c r="BI28">
        <v>646295</v>
      </c>
      <c r="BJ28">
        <v>55666</v>
      </c>
      <c r="BK28">
        <v>88573</v>
      </c>
      <c r="BL28">
        <v>5968266</v>
      </c>
      <c r="BM28" s="4">
        <f t="shared" si="17"/>
        <v>0.86754377234526747</v>
      </c>
      <c r="BN28" s="4">
        <f t="shared" si="18"/>
        <v>0.10828857158846472</v>
      </c>
      <c r="BO28" s="4">
        <f t="shared" si="19"/>
        <v>9.3269971546174387E-3</v>
      </c>
      <c r="BP28" s="4">
        <f t="shared" si="20"/>
        <v>1.4840658911650385E-2</v>
      </c>
      <c r="BQ28">
        <v>1</v>
      </c>
      <c r="BR28">
        <v>1</v>
      </c>
      <c r="BS28" t="s">
        <v>194</v>
      </c>
      <c r="BT28">
        <v>1</v>
      </c>
      <c r="BU28">
        <v>1</v>
      </c>
      <c r="BV28">
        <v>1</v>
      </c>
      <c r="BW28">
        <v>1</v>
      </c>
      <c r="BX28">
        <v>1</v>
      </c>
      <c r="BY28">
        <v>0</v>
      </c>
      <c r="BZ28">
        <v>0</v>
      </c>
      <c r="CA28">
        <v>1</v>
      </c>
      <c r="CB28">
        <v>1</v>
      </c>
      <c r="CC28">
        <v>1</v>
      </c>
      <c r="CD28">
        <v>1826217</v>
      </c>
      <c r="CE28" s="4">
        <f t="shared" si="21"/>
        <v>0.99950304440035576</v>
      </c>
      <c r="CF28">
        <v>1</v>
      </c>
      <c r="CG28">
        <v>1</v>
      </c>
      <c r="CH28">
        <v>97802</v>
      </c>
      <c r="CI28">
        <v>70502</v>
      </c>
      <c r="CJ28" s="3">
        <f t="shared" si="22"/>
        <v>0.7208646039958283</v>
      </c>
      <c r="CK28">
        <v>140071</v>
      </c>
      <c r="CL28" s="3">
        <v>0.78</v>
      </c>
      <c r="CM28">
        <v>92046</v>
      </c>
      <c r="CN28" s="4">
        <f t="shared" si="23"/>
        <v>0.65713816564456595</v>
      </c>
      <c r="CO28" s="5">
        <f t="shared" si="24"/>
        <v>-0.12286183435543407</v>
      </c>
      <c r="CP28">
        <v>413505</v>
      </c>
      <c r="CQ28">
        <v>268130</v>
      </c>
      <c r="CR28" s="3">
        <f t="shared" si="25"/>
        <v>0.64843230432521981</v>
      </c>
      <c r="CS28" s="3">
        <v>0.96400000000000008</v>
      </c>
      <c r="CT28" s="5">
        <f t="shared" si="26"/>
        <v>-0.31556769567478027</v>
      </c>
      <c r="CU28">
        <v>5622590</v>
      </c>
      <c r="CV28">
        <v>2268858</v>
      </c>
      <c r="CW28" s="3">
        <f t="shared" si="27"/>
        <v>0.40352542155839211</v>
      </c>
      <c r="CX28" s="3">
        <v>0.624</v>
      </c>
      <c r="CY28" s="5">
        <f t="shared" si="28"/>
        <v>-0.22047457844160789</v>
      </c>
      <c r="CZ28">
        <v>1</v>
      </c>
      <c r="DA28">
        <v>1</v>
      </c>
      <c r="DB28">
        <v>1</v>
      </c>
      <c r="DC28">
        <v>2311</v>
      </c>
      <c r="DD28">
        <v>882</v>
      </c>
      <c r="DE28">
        <v>258</v>
      </c>
      <c r="DF28">
        <v>0</v>
      </c>
      <c r="DG28">
        <v>0</v>
      </c>
      <c r="DH28">
        <v>0</v>
      </c>
      <c r="DI28">
        <v>3451</v>
      </c>
      <c r="DJ28">
        <v>0</v>
      </c>
      <c r="DK28">
        <v>0</v>
      </c>
      <c r="DL28">
        <v>0</v>
      </c>
      <c r="DM28">
        <v>0</v>
      </c>
      <c r="DN28">
        <v>0</v>
      </c>
      <c r="DO28">
        <v>0</v>
      </c>
      <c r="DP28">
        <v>0</v>
      </c>
      <c r="DQ28">
        <v>2311</v>
      </c>
      <c r="DR28">
        <v>882</v>
      </c>
      <c r="DS28">
        <v>258</v>
      </c>
      <c r="DT28">
        <v>0</v>
      </c>
      <c r="DU28">
        <v>0</v>
      </c>
      <c r="DV28">
        <v>0</v>
      </c>
      <c r="DW28">
        <v>1100</v>
      </c>
      <c r="DX28">
        <v>12</v>
      </c>
      <c r="DY28">
        <v>15</v>
      </c>
      <c r="DZ28">
        <v>8</v>
      </c>
      <c r="EA28">
        <v>182</v>
      </c>
      <c r="EB28">
        <v>0</v>
      </c>
      <c r="EC28">
        <v>2311</v>
      </c>
      <c r="ED28">
        <v>882</v>
      </c>
      <c r="EE28">
        <v>258</v>
      </c>
      <c r="HQ28" s="6"/>
      <c r="HS28" s="6"/>
      <c r="HU28" s="6"/>
      <c r="IM28" s="6"/>
      <c r="IO28" s="6"/>
      <c r="IQ28" s="6"/>
      <c r="JL28" s="6"/>
      <c r="JN28" s="6"/>
      <c r="JP28" s="6"/>
    </row>
    <row r="29" spans="1:276" x14ac:dyDescent="0.25">
      <c r="A29" t="s">
        <v>195</v>
      </c>
      <c r="B29" t="s">
        <v>153</v>
      </c>
      <c r="C29">
        <v>2</v>
      </c>
      <c r="D29" t="s">
        <v>153</v>
      </c>
      <c r="E29">
        <v>1173</v>
      </c>
      <c r="F29">
        <v>1173</v>
      </c>
      <c r="G29">
        <v>5944</v>
      </c>
      <c r="H29">
        <v>1151</v>
      </c>
      <c r="I29">
        <v>4624</v>
      </c>
      <c r="J29" s="4">
        <v>0.98099999999999998</v>
      </c>
      <c r="K29" s="4">
        <f t="shared" si="0"/>
        <v>0.81143740340030912</v>
      </c>
      <c r="L29" s="1">
        <v>102347</v>
      </c>
      <c r="M29">
        <v>91744</v>
      </c>
      <c r="N29">
        <v>17798</v>
      </c>
      <c r="O29" s="3">
        <f t="shared" si="1"/>
        <v>1.0703000576470243</v>
      </c>
      <c r="P29" s="1">
        <v>2284861</v>
      </c>
      <c r="Q29">
        <v>2479494</v>
      </c>
      <c r="R29" s="3">
        <f t="shared" si="2"/>
        <v>1.085183737654063</v>
      </c>
      <c r="S29" s="1">
        <v>10050811</v>
      </c>
      <c r="T29">
        <v>11952493</v>
      </c>
      <c r="U29" s="3">
        <f t="shared" si="3"/>
        <v>1.1892068212206954</v>
      </c>
      <c r="V29" s="1">
        <v>631770</v>
      </c>
      <c r="W29">
        <v>633657</v>
      </c>
      <c r="X29" s="3">
        <f t="shared" si="4"/>
        <v>1.0029868464789402</v>
      </c>
      <c r="Y29">
        <v>608215</v>
      </c>
      <c r="Z29" s="3">
        <f t="shared" si="5"/>
        <v>0.96271586178514335</v>
      </c>
      <c r="AA29" s="1">
        <v>896010</v>
      </c>
      <c r="AB29">
        <v>1010645</v>
      </c>
      <c r="AC29" s="3">
        <f t="shared" si="6"/>
        <v>1.1279394203189697</v>
      </c>
      <c r="AD29">
        <v>778449</v>
      </c>
      <c r="AE29" s="3">
        <f t="shared" si="7"/>
        <v>0.86879499112733116</v>
      </c>
      <c r="AF29" s="1">
        <v>7765950</v>
      </c>
      <c r="AG29">
        <v>9920683</v>
      </c>
      <c r="AH29" s="3">
        <f t="shared" si="8"/>
        <v>1.2774590359196234</v>
      </c>
      <c r="AI29">
        <v>7978928</v>
      </c>
      <c r="AJ29" s="3">
        <f t="shared" si="9"/>
        <v>1.0274245906811144</v>
      </c>
      <c r="AK29">
        <v>1</v>
      </c>
      <c r="AL29">
        <v>0</v>
      </c>
      <c r="AM29">
        <v>1</v>
      </c>
      <c r="AN29">
        <v>97767</v>
      </c>
      <c r="AO29">
        <v>47</v>
      </c>
      <c r="AP29" s="4">
        <f t="shared" si="10"/>
        <v>0.96489203239521371</v>
      </c>
      <c r="AQ29">
        <v>2486</v>
      </c>
      <c r="AR29">
        <v>16</v>
      </c>
      <c r="AS29" s="4">
        <f t="shared" si="11"/>
        <v>2.4681128111035483E-2</v>
      </c>
      <c r="AT29">
        <v>1017</v>
      </c>
      <c r="AU29">
        <v>40</v>
      </c>
      <c r="AV29" s="4">
        <f t="shared" si="12"/>
        <v>1.0426839493750801E-2</v>
      </c>
      <c r="AW29">
        <v>101270</v>
      </c>
      <c r="AX29">
        <v>103</v>
      </c>
      <c r="AY29">
        <v>4459490</v>
      </c>
      <c r="AZ29">
        <v>435660</v>
      </c>
      <c r="BA29">
        <v>52770</v>
      </c>
      <c r="BB29">
        <v>74543</v>
      </c>
      <c r="BC29">
        <v>5022463</v>
      </c>
      <c r="BD29" s="4">
        <f t="shared" si="13"/>
        <v>0.88790898011593111</v>
      </c>
      <c r="BE29" s="4">
        <f t="shared" si="14"/>
        <v>8.6742301536118838E-2</v>
      </c>
      <c r="BF29" s="4">
        <f t="shared" si="15"/>
        <v>1.0506797163065212E-2</v>
      </c>
      <c r="BG29" s="4">
        <f t="shared" si="16"/>
        <v>1.4841921184884787E-2</v>
      </c>
      <c r="BH29">
        <v>16186091</v>
      </c>
      <c r="BI29">
        <v>2464754</v>
      </c>
      <c r="BJ29">
        <v>266397</v>
      </c>
      <c r="BK29">
        <v>640576</v>
      </c>
      <c r="BL29">
        <v>19557818</v>
      </c>
      <c r="BM29" s="4">
        <f t="shared" si="17"/>
        <v>0.82760208730851259</v>
      </c>
      <c r="BN29" s="4">
        <f t="shared" si="18"/>
        <v>0.12602397670333162</v>
      </c>
      <c r="BO29" s="4">
        <f t="shared" si="19"/>
        <v>1.362099800703739E-2</v>
      </c>
      <c r="BP29" s="4">
        <f t="shared" si="20"/>
        <v>3.2752937981118342E-2</v>
      </c>
      <c r="BQ29">
        <v>1</v>
      </c>
      <c r="BR29">
        <v>1</v>
      </c>
      <c r="BS29" t="s">
        <v>196</v>
      </c>
      <c r="BT29">
        <v>1</v>
      </c>
      <c r="BU29">
        <v>1</v>
      </c>
      <c r="BV29">
        <v>1</v>
      </c>
      <c r="BW29">
        <v>1</v>
      </c>
      <c r="BX29">
        <v>1</v>
      </c>
      <c r="BY29">
        <v>1</v>
      </c>
      <c r="BZ29">
        <v>1</v>
      </c>
      <c r="CA29">
        <v>0</v>
      </c>
      <c r="CB29">
        <v>0</v>
      </c>
      <c r="CC29">
        <v>1</v>
      </c>
      <c r="CD29">
        <v>2479494</v>
      </c>
      <c r="CE29" s="4">
        <f t="shared" si="21"/>
        <v>1</v>
      </c>
      <c r="CF29">
        <v>1</v>
      </c>
      <c r="CG29">
        <v>1</v>
      </c>
      <c r="CH29">
        <v>155026</v>
      </c>
      <c r="CI29">
        <v>105717</v>
      </c>
      <c r="CJ29" s="3">
        <f t="shared" si="22"/>
        <v>0.68193077290260984</v>
      </c>
      <c r="CK29">
        <v>222557</v>
      </c>
      <c r="CL29" s="3">
        <v>0.70499999999999996</v>
      </c>
      <c r="CM29">
        <v>151402</v>
      </c>
      <c r="CN29" s="4">
        <f t="shared" si="23"/>
        <v>0.68028415192512481</v>
      </c>
      <c r="CO29" s="5">
        <f t="shared" si="24"/>
        <v>-2.4715848074875146E-2</v>
      </c>
      <c r="CP29">
        <v>649133</v>
      </c>
      <c r="CQ29">
        <v>606984</v>
      </c>
      <c r="CR29" s="3">
        <f t="shared" si="25"/>
        <v>0.93506877635245778</v>
      </c>
      <c r="CS29" s="3">
        <v>0.91500000000000004</v>
      </c>
      <c r="CT29" s="5">
        <f t="shared" si="26"/>
        <v>2.006877635245774E-2</v>
      </c>
      <c r="CU29">
        <v>7897432</v>
      </c>
      <c r="CV29">
        <v>2777594</v>
      </c>
      <c r="CW29" s="3">
        <f t="shared" si="27"/>
        <v>0.35170850473926207</v>
      </c>
      <c r="CX29" s="3">
        <v>0.53400000000000003</v>
      </c>
      <c r="CY29" s="5">
        <f t="shared" si="28"/>
        <v>-0.18229149526073796</v>
      </c>
      <c r="CZ29">
        <v>1</v>
      </c>
      <c r="DA29">
        <v>0</v>
      </c>
      <c r="DB29">
        <v>0</v>
      </c>
      <c r="DC29">
        <v>3052</v>
      </c>
      <c r="DD29">
        <v>1299</v>
      </c>
      <c r="DE29">
        <v>1619</v>
      </c>
      <c r="DF29">
        <v>0</v>
      </c>
      <c r="DG29">
        <v>0</v>
      </c>
      <c r="DH29">
        <v>0</v>
      </c>
      <c r="DI29">
        <v>5970</v>
      </c>
      <c r="DJ29">
        <v>0</v>
      </c>
      <c r="DK29">
        <v>0</v>
      </c>
      <c r="DL29">
        <v>0</v>
      </c>
      <c r="DM29">
        <v>0</v>
      </c>
      <c r="DN29">
        <v>0</v>
      </c>
      <c r="DO29">
        <v>0</v>
      </c>
      <c r="DP29">
        <v>0</v>
      </c>
      <c r="DQ29">
        <v>3052</v>
      </c>
      <c r="DR29">
        <v>1299</v>
      </c>
      <c r="DS29">
        <v>1619</v>
      </c>
      <c r="DT29">
        <v>0</v>
      </c>
      <c r="DU29">
        <v>0</v>
      </c>
      <c r="DV29">
        <v>0</v>
      </c>
      <c r="DW29">
        <v>26</v>
      </c>
      <c r="DX29">
        <v>0</v>
      </c>
      <c r="DY29">
        <v>0</v>
      </c>
      <c r="DZ29">
        <v>0</v>
      </c>
      <c r="EA29">
        <v>217</v>
      </c>
      <c r="EB29">
        <v>0</v>
      </c>
      <c r="EC29">
        <v>3052</v>
      </c>
      <c r="ED29">
        <v>1299</v>
      </c>
      <c r="EE29">
        <v>1619</v>
      </c>
      <c r="HQ29" s="6"/>
      <c r="HS29" s="6"/>
      <c r="HU29" s="6"/>
      <c r="IM29" s="6"/>
      <c r="IO29" s="6"/>
      <c r="IQ29" s="6"/>
      <c r="JL29" s="6"/>
      <c r="JN29" s="6"/>
      <c r="JP29" s="6"/>
    </row>
    <row r="30" spans="1:276" x14ac:dyDescent="0.25">
      <c r="A30" t="s">
        <v>252</v>
      </c>
      <c r="B30" t="s">
        <v>153</v>
      </c>
      <c r="C30">
        <v>2</v>
      </c>
      <c r="D30" t="s">
        <v>153</v>
      </c>
      <c r="E30">
        <v>0</v>
      </c>
      <c r="F30">
        <v>0</v>
      </c>
      <c r="G30">
        <v>18</v>
      </c>
      <c r="H30">
        <v>0</v>
      </c>
      <c r="I30">
        <v>18</v>
      </c>
      <c r="J30" s="4">
        <v>0</v>
      </c>
      <c r="K30" s="4">
        <f t="shared" si="0"/>
        <v>1</v>
      </c>
      <c r="L30" s="1">
        <v>1857</v>
      </c>
      <c r="M30">
        <v>0</v>
      </c>
      <c r="N30">
        <v>1676</v>
      </c>
      <c r="O30" s="3">
        <f t="shared" si="1"/>
        <v>0.90253096392030152</v>
      </c>
      <c r="P30" s="1">
        <v>36802</v>
      </c>
      <c r="Q30">
        <v>51733</v>
      </c>
      <c r="R30" s="3">
        <f t="shared" si="2"/>
        <v>1.4057116461061898</v>
      </c>
      <c r="S30" s="1">
        <v>101675</v>
      </c>
      <c r="T30">
        <v>150868</v>
      </c>
      <c r="U30" s="3">
        <f t="shared" si="3"/>
        <v>1.4838259159085321</v>
      </c>
      <c r="V30" s="1">
        <v>10547</v>
      </c>
      <c r="W30">
        <v>11649</v>
      </c>
      <c r="X30" s="3">
        <f t="shared" si="4"/>
        <v>1.1044846875888878</v>
      </c>
      <c r="Y30">
        <v>11269</v>
      </c>
      <c r="Z30" s="3">
        <f t="shared" si="5"/>
        <v>1.06845548497203</v>
      </c>
      <c r="AA30" s="1">
        <v>14100</v>
      </c>
      <c r="AB30">
        <v>22835</v>
      </c>
      <c r="AC30" s="3">
        <f t="shared" si="6"/>
        <v>1.6195035460992908</v>
      </c>
      <c r="AD30">
        <v>8853</v>
      </c>
      <c r="AE30" s="3">
        <f t="shared" si="7"/>
        <v>0.62787234042553186</v>
      </c>
      <c r="AF30" s="1">
        <v>64873</v>
      </c>
      <c r="AG30">
        <v>99135</v>
      </c>
      <c r="AH30" s="3">
        <f t="shared" si="8"/>
        <v>1.5281395958256903</v>
      </c>
      <c r="AI30">
        <v>70141</v>
      </c>
      <c r="AJ30" s="3">
        <f t="shared" si="9"/>
        <v>1.0812048155627147</v>
      </c>
      <c r="AK30">
        <v>0</v>
      </c>
      <c r="AL30">
        <v>0</v>
      </c>
      <c r="AM30">
        <v>0</v>
      </c>
      <c r="AN30">
        <v>0</v>
      </c>
      <c r="AO30">
        <v>1088</v>
      </c>
      <c r="AP30" s="4">
        <f t="shared" si="10"/>
        <v>0.64916467780429599</v>
      </c>
      <c r="AQ30">
        <v>0</v>
      </c>
      <c r="AR30">
        <v>329</v>
      </c>
      <c r="AS30" s="4">
        <f t="shared" si="11"/>
        <v>0.19630071599045346</v>
      </c>
      <c r="AT30">
        <v>0</v>
      </c>
      <c r="AU30">
        <v>259</v>
      </c>
      <c r="AV30" s="4">
        <f t="shared" si="12"/>
        <v>0.15453460620525059</v>
      </c>
      <c r="AW30">
        <v>0</v>
      </c>
      <c r="AX30">
        <v>1676</v>
      </c>
      <c r="AY30">
        <v>14341</v>
      </c>
      <c r="AZ30">
        <v>13984</v>
      </c>
      <c r="BA30">
        <v>3831</v>
      </c>
      <c r="BB30">
        <v>3321</v>
      </c>
      <c r="BC30">
        <v>35477</v>
      </c>
      <c r="BD30" s="4">
        <f t="shared" si="13"/>
        <v>0.40423372889477688</v>
      </c>
      <c r="BE30" s="4">
        <f t="shared" si="14"/>
        <v>0.39417087126870931</v>
      </c>
      <c r="BF30" s="4">
        <f t="shared" si="15"/>
        <v>0.10798545536544804</v>
      </c>
      <c r="BG30" s="4">
        <f t="shared" si="16"/>
        <v>9.3609944471065756E-2</v>
      </c>
      <c r="BH30">
        <v>68370</v>
      </c>
      <c r="BI30">
        <v>34954</v>
      </c>
      <c r="BJ30">
        <v>6474</v>
      </c>
      <c r="BK30">
        <v>5038</v>
      </c>
      <c r="BL30">
        <v>114836</v>
      </c>
      <c r="BM30" s="4">
        <f t="shared" si="17"/>
        <v>0.59537078964784562</v>
      </c>
      <c r="BN30" s="4">
        <f t="shared" si="18"/>
        <v>0.30438190114598207</v>
      </c>
      <c r="BO30" s="4">
        <f t="shared" si="19"/>
        <v>5.6376049322512105E-2</v>
      </c>
      <c r="BP30" s="4">
        <f t="shared" si="20"/>
        <v>4.3871259883660176E-2</v>
      </c>
      <c r="BQ30">
        <v>1</v>
      </c>
      <c r="BR30">
        <v>1</v>
      </c>
      <c r="BS30" t="s">
        <v>253</v>
      </c>
      <c r="BT30">
        <v>1</v>
      </c>
      <c r="BU30">
        <v>1</v>
      </c>
      <c r="BV30">
        <v>1</v>
      </c>
      <c r="BW30">
        <v>1</v>
      </c>
      <c r="BX30">
        <v>1</v>
      </c>
      <c r="BY30">
        <v>1</v>
      </c>
      <c r="BZ30">
        <v>0</v>
      </c>
      <c r="CA30">
        <v>0</v>
      </c>
      <c r="CB30">
        <v>0</v>
      </c>
      <c r="CC30">
        <v>1</v>
      </c>
      <c r="CD30">
        <v>51733</v>
      </c>
      <c r="CE30" s="4">
        <f t="shared" si="21"/>
        <v>1</v>
      </c>
      <c r="CF30">
        <v>1</v>
      </c>
      <c r="CG30">
        <v>1</v>
      </c>
      <c r="CH30">
        <v>2628</v>
      </c>
      <c r="CI30">
        <v>987</v>
      </c>
      <c r="CJ30" s="3">
        <f t="shared" si="22"/>
        <v>0.37557077625570778</v>
      </c>
      <c r="CK30">
        <v>3719</v>
      </c>
      <c r="CL30" s="3" t="s">
        <v>153</v>
      </c>
      <c r="CM30">
        <v>1814</v>
      </c>
      <c r="CN30" s="4">
        <f t="shared" si="23"/>
        <v>0.48776552836784082</v>
      </c>
      <c r="CO30" s="5" t="str">
        <f t="shared" si="24"/>
        <v>NULL</v>
      </c>
      <c r="CP30">
        <v>10153</v>
      </c>
      <c r="CQ30">
        <v>4745</v>
      </c>
      <c r="CR30" s="3">
        <f t="shared" si="25"/>
        <v>0.4673495518565941</v>
      </c>
      <c r="CS30" s="3" t="s">
        <v>153</v>
      </c>
      <c r="CT30" s="5" t="str">
        <f t="shared" si="26"/>
        <v>NULL</v>
      </c>
      <c r="CU30">
        <v>66856</v>
      </c>
      <c r="CV30">
        <v>3849</v>
      </c>
      <c r="CW30" s="3">
        <f t="shared" si="27"/>
        <v>5.7571496948665792E-2</v>
      </c>
      <c r="CX30" s="3" t="s">
        <v>153</v>
      </c>
      <c r="CY30" s="5" t="str">
        <f t="shared" si="28"/>
        <v>NULL</v>
      </c>
      <c r="CZ30">
        <v>0</v>
      </c>
      <c r="DA30">
        <v>0</v>
      </c>
      <c r="DB30">
        <v>0</v>
      </c>
      <c r="DC30">
        <v>0</v>
      </c>
      <c r="DD30">
        <v>0</v>
      </c>
      <c r="DE30">
        <v>0</v>
      </c>
      <c r="DF30">
        <v>0</v>
      </c>
      <c r="DG30">
        <v>0</v>
      </c>
      <c r="DH30">
        <v>0</v>
      </c>
      <c r="DI30">
        <v>0</v>
      </c>
      <c r="DJ30">
        <v>2</v>
      </c>
      <c r="DK30">
        <v>0</v>
      </c>
      <c r="DL30">
        <v>0</v>
      </c>
      <c r="DM30">
        <v>0</v>
      </c>
      <c r="DN30">
        <v>0</v>
      </c>
      <c r="DO30">
        <v>0</v>
      </c>
      <c r="DP30">
        <v>2</v>
      </c>
      <c r="DQ30">
        <v>2</v>
      </c>
      <c r="DR30">
        <v>0</v>
      </c>
      <c r="DS30">
        <v>0</v>
      </c>
      <c r="DT30">
        <v>0</v>
      </c>
      <c r="DU30">
        <v>0</v>
      </c>
      <c r="DV30">
        <v>0</v>
      </c>
      <c r="DW30">
        <v>0</v>
      </c>
      <c r="DX30">
        <v>0</v>
      </c>
      <c r="DY30">
        <v>0</v>
      </c>
      <c r="DZ30">
        <v>0</v>
      </c>
      <c r="EA30">
        <v>0</v>
      </c>
      <c r="EB30">
        <v>0</v>
      </c>
      <c r="EC30">
        <v>2</v>
      </c>
      <c r="ED30">
        <v>0</v>
      </c>
      <c r="EE30">
        <v>0</v>
      </c>
    </row>
    <row r="31" spans="1:276" x14ac:dyDescent="0.25">
      <c r="A31" t="s">
        <v>197</v>
      </c>
      <c r="B31" t="s">
        <v>153</v>
      </c>
      <c r="C31">
        <v>2</v>
      </c>
      <c r="D31" t="s">
        <v>153</v>
      </c>
      <c r="E31">
        <v>748</v>
      </c>
      <c r="F31">
        <v>748</v>
      </c>
      <c r="G31">
        <v>2277</v>
      </c>
      <c r="H31">
        <v>712</v>
      </c>
      <c r="I31">
        <v>1612</v>
      </c>
      <c r="J31" s="4">
        <v>0.95199999999999996</v>
      </c>
      <c r="K31" s="4">
        <f t="shared" si="0"/>
        <v>0.76826446280991734</v>
      </c>
      <c r="L31" s="1">
        <v>62897</v>
      </c>
      <c r="M31">
        <v>57513</v>
      </c>
      <c r="N31">
        <v>7506</v>
      </c>
      <c r="O31" s="3">
        <f t="shared" si="1"/>
        <v>1.0337376981414057</v>
      </c>
      <c r="P31" s="1">
        <v>1390341</v>
      </c>
      <c r="Q31">
        <v>1569769</v>
      </c>
      <c r="R31" s="3">
        <f t="shared" si="2"/>
        <v>1.1290532322646027</v>
      </c>
      <c r="S31" s="1">
        <v>5707390</v>
      </c>
      <c r="T31">
        <v>7495737</v>
      </c>
      <c r="U31" s="3">
        <f t="shared" si="3"/>
        <v>1.3133388466531988</v>
      </c>
      <c r="V31" s="1">
        <v>389679</v>
      </c>
      <c r="W31">
        <v>406409</v>
      </c>
      <c r="X31" s="3">
        <f t="shared" si="4"/>
        <v>1.0429327728720306</v>
      </c>
      <c r="Y31">
        <v>376960</v>
      </c>
      <c r="Z31" s="3">
        <f t="shared" si="5"/>
        <v>0.96736031451528048</v>
      </c>
      <c r="AA31" s="1">
        <v>540480</v>
      </c>
      <c r="AB31">
        <v>635553</v>
      </c>
      <c r="AC31" s="3">
        <f t="shared" si="6"/>
        <v>1.1759047513321492</v>
      </c>
      <c r="AD31">
        <v>458924</v>
      </c>
      <c r="AE31" s="3">
        <f t="shared" si="7"/>
        <v>0.84910449970396684</v>
      </c>
      <c r="AF31" s="1">
        <v>4317049</v>
      </c>
      <c r="AG31">
        <v>5926192</v>
      </c>
      <c r="AH31" s="3">
        <f t="shared" si="8"/>
        <v>1.3727414259138593</v>
      </c>
      <c r="AI31">
        <v>4890146</v>
      </c>
      <c r="AJ31" s="3">
        <f t="shared" si="9"/>
        <v>1.1327520257472177</v>
      </c>
      <c r="AK31">
        <v>0</v>
      </c>
      <c r="AL31">
        <v>1</v>
      </c>
      <c r="AM31">
        <v>1</v>
      </c>
      <c r="AN31">
        <v>56054</v>
      </c>
      <c r="AO31">
        <v>3599</v>
      </c>
      <c r="AP31" s="4">
        <f t="shared" si="10"/>
        <v>0.91747027791876223</v>
      </c>
      <c r="AQ31">
        <v>940</v>
      </c>
      <c r="AR31">
        <v>984</v>
      </c>
      <c r="AS31" s="4">
        <f t="shared" si="11"/>
        <v>2.9591350220704717E-2</v>
      </c>
      <c r="AT31">
        <v>519</v>
      </c>
      <c r="AU31">
        <v>2923</v>
      </c>
      <c r="AV31" s="4">
        <f t="shared" si="12"/>
        <v>5.2938371860533073E-2</v>
      </c>
      <c r="AW31">
        <v>57513</v>
      </c>
      <c r="AX31">
        <v>7506</v>
      </c>
      <c r="AY31">
        <v>2266966</v>
      </c>
      <c r="AZ31">
        <v>75564</v>
      </c>
      <c r="BA31">
        <v>12413</v>
      </c>
      <c r="BB31">
        <v>82539</v>
      </c>
      <c r="BC31">
        <v>2437482</v>
      </c>
      <c r="BD31" s="4">
        <f t="shared" si="13"/>
        <v>0.93004420135205101</v>
      </c>
      <c r="BE31" s="4">
        <f t="shared" si="14"/>
        <v>3.1000844313927241E-2</v>
      </c>
      <c r="BF31" s="4">
        <f t="shared" si="15"/>
        <v>5.0925504270390512E-3</v>
      </c>
      <c r="BG31" s="4">
        <f t="shared" si="16"/>
        <v>3.3862403906982697E-2</v>
      </c>
      <c r="BH31">
        <v>4385658</v>
      </c>
      <c r="BI31">
        <v>379957</v>
      </c>
      <c r="BJ31">
        <v>83577</v>
      </c>
      <c r="BK31">
        <v>211356</v>
      </c>
      <c r="BL31">
        <v>5060548</v>
      </c>
      <c r="BM31" s="4">
        <f t="shared" si="17"/>
        <v>0.86663697291281494</v>
      </c>
      <c r="BN31" s="4">
        <f t="shared" si="18"/>
        <v>7.5082184775245683E-2</v>
      </c>
      <c r="BO31" s="4">
        <f t="shared" si="19"/>
        <v>1.6515405050994476E-2</v>
      </c>
      <c r="BP31" s="4">
        <f t="shared" si="20"/>
        <v>4.1765437260944865E-2</v>
      </c>
      <c r="BQ31">
        <v>1</v>
      </c>
      <c r="BR31">
        <v>1</v>
      </c>
      <c r="BS31" t="s">
        <v>198</v>
      </c>
      <c r="BT31">
        <v>1</v>
      </c>
      <c r="BU31">
        <v>1</v>
      </c>
      <c r="BV31">
        <v>1</v>
      </c>
      <c r="BW31">
        <v>1</v>
      </c>
      <c r="BX31">
        <v>1</v>
      </c>
      <c r="BY31">
        <v>1</v>
      </c>
      <c r="BZ31">
        <v>1</v>
      </c>
      <c r="CA31">
        <v>1</v>
      </c>
      <c r="CB31">
        <v>1</v>
      </c>
      <c r="CC31">
        <v>1</v>
      </c>
      <c r="CD31">
        <v>1559419</v>
      </c>
      <c r="CE31" s="4">
        <f t="shared" si="21"/>
        <v>0.99340667321115395</v>
      </c>
      <c r="CF31">
        <v>1</v>
      </c>
      <c r="CG31">
        <v>1</v>
      </c>
      <c r="CH31">
        <v>95259</v>
      </c>
      <c r="CI31">
        <v>65346</v>
      </c>
      <c r="CJ31" s="3">
        <f t="shared" si="22"/>
        <v>0.68598242685730482</v>
      </c>
      <c r="CK31">
        <v>136697</v>
      </c>
      <c r="CL31" s="3">
        <v>0.65200000000000002</v>
      </c>
      <c r="CM31">
        <v>95838</v>
      </c>
      <c r="CN31" s="4">
        <f t="shared" si="23"/>
        <v>0.70109804896961891</v>
      </c>
      <c r="CO31" s="5">
        <f t="shared" si="24"/>
        <v>4.909804896961889E-2</v>
      </c>
      <c r="CP31">
        <v>388928</v>
      </c>
      <c r="CQ31">
        <v>354469</v>
      </c>
      <c r="CR31" s="3">
        <f t="shared" si="25"/>
        <v>0.9114000534803357</v>
      </c>
      <c r="CS31" s="3">
        <v>0.93099999999999994</v>
      </c>
      <c r="CT31" s="5">
        <f t="shared" si="26"/>
        <v>-1.9599946519664235E-2</v>
      </c>
      <c r="CU31">
        <v>4389823</v>
      </c>
      <c r="CV31">
        <v>1859988</v>
      </c>
      <c r="CW31" s="3">
        <f t="shared" si="27"/>
        <v>0.42370455483057062</v>
      </c>
      <c r="CX31" s="3">
        <v>0.56299999999999994</v>
      </c>
      <c r="CY31" s="5">
        <f t="shared" si="28"/>
        <v>-0.13929544516942932</v>
      </c>
      <c r="CZ31">
        <v>0</v>
      </c>
      <c r="DA31">
        <v>0</v>
      </c>
      <c r="DB31">
        <v>0</v>
      </c>
      <c r="DC31">
        <v>20</v>
      </c>
      <c r="DD31">
        <v>0</v>
      </c>
      <c r="DE31">
        <v>7</v>
      </c>
      <c r="DF31">
        <v>0</v>
      </c>
      <c r="DG31">
        <v>0</v>
      </c>
      <c r="DH31">
        <v>0</v>
      </c>
      <c r="DI31">
        <v>27</v>
      </c>
      <c r="DJ31">
        <v>1124</v>
      </c>
      <c r="DK31">
        <v>455</v>
      </c>
      <c r="DL31">
        <v>686</v>
      </c>
      <c r="DM31">
        <v>153</v>
      </c>
      <c r="DN31">
        <v>104</v>
      </c>
      <c r="DO31">
        <v>306</v>
      </c>
      <c r="DP31">
        <v>2828</v>
      </c>
      <c r="DQ31">
        <v>1144</v>
      </c>
      <c r="DR31">
        <v>455</v>
      </c>
      <c r="DS31">
        <v>693</v>
      </c>
      <c r="DT31">
        <v>153</v>
      </c>
      <c r="DU31">
        <v>104</v>
      </c>
      <c r="DV31">
        <v>306</v>
      </c>
      <c r="DW31">
        <v>2</v>
      </c>
      <c r="DX31">
        <v>4</v>
      </c>
      <c r="DY31">
        <v>3</v>
      </c>
      <c r="DZ31">
        <v>62</v>
      </c>
      <c r="EA31">
        <v>25</v>
      </c>
      <c r="EB31">
        <v>4</v>
      </c>
      <c r="EC31">
        <v>1297</v>
      </c>
      <c r="ED31">
        <v>559</v>
      </c>
      <c r="EE31">
        <v>999</v>
      </c>
      <c r="HQ31" s="6"/>
      <c r="HS31" s="6"/>
      <c r="HU31" s="6"/>
      <c r="IM31" s="6"/>
      <c r="IO31" s="6"/>
      <c r="IQ31" s="6"/>
      <c r="JL31" s="6"/>
      <c r="JN31" s="6"/>
      <c r="JP31" s="6"/>
    </row>
    <row r="32" spans="1:276" x14ac:dyDescent="0.25">
      <c r="A32" t="s">
        <v>199</v>
      </c>
      <c r="B32" t="s">
        <v>153</v>
      </c>
      <c r="C32">
        <v>2</v>
      </c>
      <c r="D32" t="s">
        <v>153</v>
      </c>
      <c r="E32">
        <v>3004</v>
      </c>
      <c r="F32">
        <v>705</v>
      </c>
      <c r="G32">
        <v>2299</v>
      </c>
      <c r="H32">
        <v>486</v>
      </c>
      <c r="I32">
        <v>1340</v>
      </c>
      <c r="J32" s="4">
        <v>0.16200000000000001</v>
      </c>
      <c r="K32" s="4">
        <f t="shared" si="0"/>
        <v>0.34433339619083536</v>
      </c>
      <c r="L32" s="1">
        <v>34518</v>
      </c>
      <c r="M32">
        <v>0</v>
      </c>
      <c r="N32">
        <v>35274</v>
      </c>
      <c r="O32" s="3">
        <f t="shared" si="1"/>
        <v>1.021901616547888</v>
      </c>
      <c r="P32" s="1">
        <v>732255</v>
      </c>
      <c r="Q32">
        <v>947541</v>
      </c>
      <c r="R32" s="3">
        <f t="shared" si="2"/>
        <v>1.2940041379027798</v>
      </c>
      <c r="S32" s="1">
        <v>2949965</v>
      </c>
      <c r="T32">
        <v>3939907</v>
      </c>
      <c r="U32" s="3">
        <f t="shared" si="3"/>
        <v>1.3355775407504835</v>
      </c>
      <c r="V32" s="1">
        <v>202273</v>
      </c>
      <c r="W32">
        <v>220581</v>
      </c>
      <c r="X32" s="3">
        <f t="shared" si="4"/>
        <v>1.0905113386363974</v>
      </c>
      <c r="Y32">
        <v>213421</v>
      </c>
      <c r="Z32" s="3">
        <f t="shared" si="5"/>
        <v>1.0551136335546514</v>
      </c>
      <c r="AA32" s="1">
        <v>292605</v>
      </c>
      <c r="AB32">
        <v>414307</v>
      </c>
      <c r="AC32" s="3">
        <f t="shared" si="6"/>
        <v>1.4159259069393892</v>
      </c>
      <c r="AD32">
        <v>222270</v>
      </c>
      <c r="AE32" s="3">
        <f t="shared" si="7"/>
        <v>0.75962475008971142</v>
      </c>
      <c r="AF32" s="1">
        <v>2217710</v>
      </c>
      <c r="AG32">
        <v>2992366</v>
      </c>
      <c r="AH32" s="3">
        <f t="shared" si="8"/>
        <v>1.3493044627115358</v>
      </c>
      <c r="AI32">
        <v>2162120</v>
      </c>
      <c r="AJ32" s="3">
        <f t="shared" si="9"/>
        <v>0.97493360268024221</v>
      </c>
      <c r="AK32">
        <v>1</v>
      </c>
      <c r="AL32">
        <v>0</v>
      </c>
      <c r="AM32">
        <v>0</v>
      </c>
      <c r="AN32">
        <v>0</v>
      </c>
      <c r="AO32">
        <v>26360</v>
      </c>
      <c r="AP32" s="4">
        <f t="shared" si="10"/>
        <v>0.74729262346204006</v>
      </c>
      <c r="AQ32">
        <v>0</v>
      </c>
      <c r="AR32">
        <v>3666</v>
      </c>
      <c r="AS32" s="4">
        <f t="shared" si="11"/>
        <v>0.10392923966660997</v>
      </c>
      <c r="AT32">
        <v>0</v>
      </c>
      <c r="AU32">
        <v>5248</v>
      </c>
      <c r="AV32" s="4">
        <f t="shared" si="12"/>
        <v>0.14877813687135</v>
      </c>
      <c r="AW32">
        <v>0</v>
      </c>
      <c r="AX32">
        <v>35274</v>
      </c>
      <c r="AY32">
        <v>830177</v>
      </c>
      <c r="AZ32">
        <v>225556</v>
      </c>
      <c r="BA32">
        <v>10991</v>
      </c>
      <c r="BB32">
        <v>10857</v>
      </c>
      <c r="BC32">
        <v>1077581</v>
      </c>
      <c r="BD32" s="4">
        <f t="shared" si="13"/>
        <v>0.77040797861135268</v>
      </c>
      <c r="BE32" s="4">
        <f t="shared" si="14"/>
        <v>0.20931697941964456</v>
      </c>
      <c r="BF32" s="4">
        <f t="shared" si="15"/>
        <v>1.0199697284937281E-2</v>
      </c>
      <c r="BG32" s="4">
        <f t="shared" si="16"/>
        <v>1.0075344684065514E-2</v>
      </c>
      <c r="BH32">
        <v>2934485</v>
      </c>
      <c r="BI32">
        <v>1300883</v>
      </c>
      <c r="BJ32">
        <v>56736</v>
      </c>
      <c r="BK32">
        <v>58700</v>
      </c>
      <c r="BL32">
        <v>4350804</v>
      </c>
      <c r="BM32" s="4">
        <f t="shared" si="17"/>
        <v>0.67446959228685088</v>
      </c>
      <c r="BN32" s="4">
        <f t="shared" si="18"/>
        <v>0.29899830008430628</v>
      </c>
      <c r="BO32" s="4">
        <f t="shared" si="19"/>
        <v>1.3040348404570742E-2</v>
      </c>
      <c r="BP32" s="4">
        <f t="shared" si="20"/>
        <v>1.3491759224272112E-2</v>
      </c>
      <c r="BQ32">
        <v>1</v>
      </c>
      <c r="BR32">
        <v>1</v>
      </c>
      <c r="BS32" t="s">
        <v>200</v>
      </c>
      <c r="BT32">
        <v>1</v>
      </c>
      <c r="BU32">
        <v>1</v>
      </c>
      <c r="BV32">
        <v>1</v>
      </c>
      <c r="BW32">
        <v>1</v>
      </c>
      <c r="BX32">
        <v>1</v>
      </c>
      <c r="BY32">
        <v>1</v>
      </c>
      <c r="BZ32">
        <v>1</v>
      </c>
      <c r="CA32">
        <v>1</v>
      </c>
      <c r="CB32">
        <v>1</v>
      </c>
      <c r="CC32">
        <v>1</v>
      </c>
      <c r="CD32">
        <v>945041</v>
      </c>
      <c r="CE32" s="4">
        <f t="shared" si="21"/>
        <v>0.99736159174114891</v>
      </c>
      <c r="CF32">
        <v>1</v>
      </c>
      <c r="CG32">
        <v>1</v>
      </c>
      <c r="CH32">
        <v>49881</v>
      </c>
      <c r="CI32">
        <v>36902</v>
      </c>
      <c r="CJ32" s="3">
        <f t="shared" si="22"/>
        <v>0.73980072572723077</v>
      </c>
      <c r="CK32">
        <v>71643</v>
      </c>
      <c r="CL32" s="3">
        <v>0.68500000000000005</v>
      </c>
      <c r="CM32">
        <v>51896</v>
      </c>
      <c r="CN32" s="4">
        <f t="shared" si="23"/>
        <v>0.7243694429323172</v>
      </c>
      <c r="CO32" s="5">
        <f t="shared" si="24"/>
        <v>3.9369442932317145E-2</v>
      </c>
      <c r="CP32">
        <v>212092</v>
      </c>
      <c r="CQ32">
        <v>211918</v>
      </c>
      <c r="CR32" s="3">
        <f t="shared" si="25"/>
        <v>0.99917960130509398</v>
      </c>
      <c r="CS32" s="3">
        <v>0.90500000000000003</v>
      </c>
      <c r="CT32" s="5">
        <f t="shared" si="26"/>
        <v>9.4179601305093952E-2</v>
      </c>
      <c r="CU32">
        <v>2257130</v>
      </c>
      <c r="CV32">
        <v>321908</v>
      </c>
      <c r="CW32" s="3">
        <f t="shared" si="27"/>
        <v>0.14261828073704216</v>
      </c>
      <c r="CX32" s="3">
        <v>0.41899999999999998</v>
      </c>
      <c r="CY32" s="5">
        <f t="shared" si="28"/>
        <v>-0.27638171926295785</v>
      </c>
      <c r="CZ32">
        <v>1</v>
      </c>
      <c r="DA32">
        <v>1</v>
      </c>
      <c r="DB32">
        <v>1</v>
      </c>
      <c r="DC32">
        <v>0</v>
      </c>
      <c r="DD32">
        <v>0</v>
      </c>
      <c r="DE32">
        <v>0</v>
      </c>
      <c r="DF32">
        <v>0</v>
      </c>
      <c r="DG32">
        <v>0</v>
      </c>
      <c r="DH32">
        <v>0</v>
      </c>
      <c r="DI32">
        <v>0</v>
      </c>
      <c r="DJ32">
        <v>632</v>
      </c>
      <c r="DK32">
        <v>214</v>
      </c>
      <c r="DL32">
        <v>2</v>
      </c>
      <c r="DM32">
        <v>0</v>
      </c>
      <c r="DN32">
        <v>0</v>
      </c>
      <c r="DO32">
        <v>0</v>
      </c>
      <c r="DP32">
        <v>848</v>
      </c>
      <c r="DQ32">
        <v>632</v>
      </c>
      <c r="DR32">
        <v>214</v>
      </c>
      <c r="DS32">
        <v>2</v>
      </c>
      <c r="DT32">
        <v>0</v>
      </c>
      <c r="DU32">
        <v>0</v>
      </c>
      <c r="DV32">
        <v>0</v>
      </c>
      <c r="DW32">
        <v>0</v>
      </c>
      <c r="DX32">
        <v>352</v>
      </c>
      <c r="DY32">
        <v>0</v>
      </c>
      <c r="DZ32">
        <v>0</v>
      </c>
      <c r="EA32">
        <v>223</v>
      </c>
      <c r="EB32">
        <v>0</v>
      </c>
      <c r="EC32">
        <v>632</v>
      </c>
      <c r="ED32">
        <v>214</v>
      </c>
      <c r="EE32">
        <v>2</v>
      </c>
      <c r="HQ32" s="6"/>
      <c r="HS32" s="6"/>
      <c r="HU32" s="6"/>
      <c r="IM32" s="6"/>
      <c r="IO32" s="6"/>
      <c r="IP32" s="6"/>
      <c r="IQ32" s="6"/>
      <c r="IR32" s="6"/>
      <c r="IT32" s="6"/>
      <c r="JL32" s="6"/>
      <c r="JN32" s="6"/>
      <c r="JP32" s="6"/>
    </row>
    <row r="33" spans="1:276" x14ac:dyDescent="0.25">
      <c r="A33" t="s">
        <v>201</v>
      </c>
      <c r="B33" t="s">
        <v>153</v>
      </c>
      <c r="C33">
        <v>2</v>
      </c>
      <c r="D33" t="s">
        <v>153</v>
      </c>
      <c r="E33">
        <v>658</v>
      </c>
      <c r="F33">
        <v>658</v>
      </c>
      <c r="G33">
        <v>3355</v>
      </c>
      <c r="H33">
        <v>537</v>
      </c>
      <c r="I33">
        <v>2438</v>
      </c>
      <c r="J33" s="4">
        <v>0.81599999999999995</v>
      </c>
      <c r="K33" s="4">
        <f t="shared" si="0"/>
        <v>0.74134064291054069</v>
      </c>
      <c r="L33" s="1">
        <v>68379</v>
      </c>
      <c r="M33">
        <v>58614</v>
      </c>
      <c r="N33">
        <v>33223</v>
      </c>
      <c r="O33" s="3">
        <f t="shared" si="1"/>
        <v>1.3430585413650389</v>
      </c>
      <c r="P33" s="1">
        <v>1461469</v>
      </c>
      <c r="Q33">
        <v>1733985</v>
      </c>
      <c r="R33" s="3">
        <f t="shared" si="2"/>
        <v>1.1864671778874543</v>
      </c>
      <c r="S33" s="1">
        <v>6168187</v>
      </c>
      <c r="T33">
        <v>7301812</v>
      </c>
      <c r="U33" s="3">
        <f t="shared" si="3"/>
        <v>1.1837857704378936</v>
      </c>
      <c r="V33" s="1">
        <v>412997</v>
      </c>
      <c r="W33">
        <v>449940</v>
      </c>
      <c r="X33" s="3">
        <f t="shared" si="4"/>
        <v>1.0894510129613533</v>
      </c>
      <c r="Y33">
        <v>337094</v>
      </c>
      <c r="Z33" s="3">
        <f t="shared" si="5"/>
        <v>0.81621416136194691</v>
      </c>
      <c r="AA33" s="1">
        <v>568202</v>
      </c>
      <c r="AB33">
        <v>705458</v>
      </c>
      <c r="AC33" s="3">
        <f t="shared" si="6"/>
        <v>1.2415619797184805</v>
      </c>
      <c r="AD33">
        <v>404625</v>
      </c>
      <c r="AE33" s="3">
        <f t="shared" si="7"/>
        <v>0.71211470568565405</v>
      </c>
      <c r="AF33" s="1">
        <v>4706718</v>
      </c>
      <c r="AG33">
        <v>5567827</v>
      </c>
      <c r="AH33" s="3">
        <f t="shared" si="8"/>
        <v>1.1829531745900221</v>
      </c>
      <c r="AI33">
        <v>4264498</v>
      </c>
      <c r="AJ33" s="3">
        <f t="shared" si="9"/>
        <v>0.90604493407083242</v>
      </c>
      <c r="AK33">
        <v>0</v>
      </c>
      <c r="AL33">
        <v>0</v>
      </c>
      <c r="AM33">
        <v>0</v>
      </c>
      <c r="AN33">
        <v>55804</v>
      </c>
      <c r="AO33">
        <v>28832</v>
      </c>
      <c r="AP33" s="4">
        <f t="shared" si="10"/>
        <v>0.92158933763080242</v>
      </c>
      <c r="AQ33">
        <v>2500</v>
      </c>
      <c r="AR33">
        <v>886</v>
      </c>
      <c r="AS33" s="4">
        <f t="shared" si="11"/>
        <v>3.6869671265394123E-2</v>
      </c>
      <c r="AT33">
        <v>310</v>
      </c>
      <c r="AU33">
        <v>3505</v>
      </c>
      <c r="AV33" s="4">
        <f t="shared" si="12"/>
        <v>4.1540991103803479E-2</v>
      </c>
      <c r="AW33">
        <v>58614</v>
      </c>
      <c r="AX33">
        <v>33223</v>
      </c>
      <c r="AY33">
        <v>1725031</v>
      </c>
      <c r="AZ33">
        <v>191859</v>
      </c>
      <c r="BA33">
        <v>29392</v>
      </c>
      <c r="BB33">
        <v>91993</v>
      </c>
      <c r="BC33">
        <v>2038275</v>
      </c>
      <c r="BD33" s="4">
        <f t="shared" si="13"/>
        <v>0.84631906882044872</v>
      </c>
      <c r="BE33" s="4">
        <f t="shared" si="14"/>
        <v>9.4128123045222056E-2</v>
      </c>
      <c r="BF33" s="4">
        <f t="shared" si="15"/>
        <v>1.4420036550514529E-2</v>
      </c>
      <c r="BG33" s="4">
        <f t="shared" si="16"/>
        <v>4.5132771583814749E-2</v>
      </c>
      <c r="BH33">
        <v>7602799</v>
      </c>
      <c r="BI33">
        <v>1513777</v>
      </c>
      <c r="BJ33">
        <v>199463</v>
      </c>
      <c r="BK33">
        <v>394887</v>
      </c>
      <c r="BL33">
        <v>9710926</v>
      </c>
      <c r="BM33" s="4">
        <f t="shared" si="17"/>
        <v>0.78291184589399609</v>
      </c>
      <c r="BN33" s="4">
        <f t="shared" si="18"/>
        <v>0.15588389819879175</v>
      </c>
      <c r="BO33" s="4">
        <f t="shared" si="19"/>
        <v>2.054005972241988E-2</v>
      </c>
      <c r="BP33" s="4">
        <f t="shared" si="20"/>
        <v>4.0664196184792264E-2</v>
      </c>
      <c r="BQ33">
        <v>1</v>
      </c>
      <c r="BR33">
        <v>0</v>
      </c>
      <c r="BS33" t="s">
        <v>153</v>
      </c>
      <c r="BT33">
        <v>1</v>
      </c>
      <c r="BU33">
        <v>1</v>
      </c>
      <c r="BV33">
        <v>1</v>
      </c>
      <c r="BW33">
        <v>1</v>
      </c>
      <c r="BX33">
        <v>1</v>
      </c>
      <c r="BY33">
        <v>1</v>
      </c>
      <c r="BZ33">
        <v>0</v>
      </c>
      <c r="CA33">
        <v>0</v>
      </c>
      <c r="CB33">
        <v>1</v>
      </c>
      <c r="CC33">
        <v>1</v>
      </c>
      <c r="CD33">
        <v>1352290</v>
      </c>
      <c r="CE33" s="4">
        <f t="shared" si="21"/>
        <v>0.77987410502397658</v>
      </c>
      <c r="CF33">
        <v>1</v>
      </c>
      <c r="CG33">
        <v>1</v>
      </c>
      <c r="CH33">
        <v>102060</v>
      </c>
      <c r="CI33">
        <v>31735</v>
      </c>
      <c r="CJ33" s="3">
        <f t="shared" si="22"/>
        <v>0.31094454242602393</v>
      </c>
      <c r="CK33">
        <v>145904</v>
      </c>
      <c r="CL33" s="3">
        <v>0.68799999999999994</v>
      </c>
      <c r="CM33">
        <v>46057</v>
      </c>
      <c r="CN33" s="4">
        <f t="shared" si="23"/>
        <v>0.31566646562123041</v>
      </c>
      <c r="CO33" s="5">
        <f t="shared" si="24"/>
        <v>-0.37233353437876954</v>
      </c>
      <c r="CP33">
        <v>409878</v>
      </c>
      <c r="CQ33">
        <v>244904</v>
      </c>
      <c r="CR33" s="3">
        <f t="shared" si="25"/>
        <v>0.59750462332694121</v>
      </c>
      <c r="CS33" s="3">
        <v>0.91</v>
      </c>
      <c r="CT33" s="5">
        <f t="shared" si="26"/>
        <v>-0.31249537667305882</v>
      </c>
      <c r="CU33">
        <v>4783630</v>
      </c>
      <c r="CV33">
        <v>754821</v>
      </c>
      <c r="CW33" s="3">
        <f t="shared" si="27"/>
        <v>0.15779251321695031</v>
      </c>
      <c r="CX33" s="3">
        <v>0.505</v>
      </c>
      <c r="CY33" s="5">
        <f t="shared" si="28"/>
        <v>-0.34720748678304969</v>
      </c>
      <c r="CZ33">
        <v>0</v>
      </c>
      <c r="DA33">
        <v>0</v>
      </c>
      <c r="DB33">
        <v>0</v>
      </c>
      <c r="DC33">
        <v>0</v>
      </c>
      <c r="DD33">
        <v>0</v>
      </c>
      <c r="DE33">
        <v>0</v>
      </c>
      <c r="DF33">
        <v>0</v>
      </c>
      <c r="DG33">
        <v>0</v>
      </c>
      <c r="DH33">
        <v>0</v>
      </c>
      <c r="DI33">
        <v>0</v>
      </c>
      <c r="DJ33">
        <v>2804</v>
      </c>
      <c r="DK33">
        <v>0</v>
      </c>
      <c r="DL33">
        <v>2</v>
      </c>
      <c r="DM33">
        <v>2</v>
      </c>
      <c r="DN33">
        <v>0</v>
      </c>
      <c r="DO33">
        <v>0</v>
      </c>
      <c r="DP33">
        <v>2808</v>
      </c>
      <c r="DQ33">
        <v>2804</v>
      </c>
      <c r="DR33">
        <v>0</v>
      </c>
      <c r="DS33">
        <v>2</v>
      </c>
      <c r="DT33">
        <v>2</v>
      </c>
      <c r="DU33">
        <v>0</v>
      </c>
      <c r="DV33">
        <v>0</v>
      </c>
      <c r="DW33">
        <v>71</v>
      </c>
      <c r="DX33">
        <v>51</v>
      </c>
      <c r="DY33">
        <v>0</v>
      </c>
      <c r="DZ33">
        <v>0</v>
      </c>
      <c r="EA33">
        <v>0</v>
      </c>
      <c r="EB33">
        <v>0</v>
      </c>
      <c r="EC33">
        <v>2806</v>
      </c>
      <c r="ED33">
        <v>0</v>
      </c>
      <c r="EE33">
        <v>2</v>
      </c>
      <c r="HQ33" s="6"/>
      <c r="HS33" s="6"/>
      <c r="HU33" s="6"/>
      <c r="IM33" s="6"/>
      <c r="IO33" s="6"/>
      <c r="IP33" s="6"/>
      <c r="IQ33" s="6"/>
      <c r="IR33" s="6"/>
      <c r="IT33" s="6"/>
    </row>
    <row r="34" spans="1:276" x14ac:dyDescent="0.25">
      <c r="A34" t="s">
        <v>202</v>
      </c>
      <c r="B34" t="s">
        <v>153</v>
      </c>
      <c r="C34">
        <v>2</v>
      </c>
      <c r="D34" t="s">
        <v>153</v>
      </c>
      <c r="E34">
        <v>257</v>
      </c>
      <c r="F34">
        <v>252</v>
      </c>
      <c r="G34">
        <v>294</v>
      </c>
      <c r="H34">
        <v>249</v>
      </c>
      <c r="I34">
        <v>193</v>
      </c>
      <c r="J34" s="4">
        <v>0.96899999999999997</v>
      </c>
      <c r="K34" s="4">
        <f t="shared" ref="K34:K65" si="29">IF(AND(E34="NULL",G34="NULL"),"NULL",IF(AND(E34=0,G34=0,H34=0,I34=0),0,(H34+I34)/(E34+G34)))</f>
        <v>0.80217785843920142</v>
      </c>
      <c r="L34" s="1">
        <v>10555</v>
      </c>
      <c r="M34">
        <v>9453</v>
      </c>
      <c r="N34">
        <v>2042</v>
      </c>
      <c r="O34" s="3">
        <f t="shared" ref="O34:O65" si="30">SUM(M34:N34)/L34</f>
        <v>1.0890573188062529</v>
      </c>
      <c r="P34" s="1">
        <v>248030</v>
      </c>
      <c r="Q34">
        <v>307399</v>
      </c>
      <c r="R34" s="3">
        <f t="shared" ref="R34:R65" si="31">IF(Q34="NULL","NULL",Q34/P34)</f>
        <v>1.2393621739305729</v>
      </c>
      <c r="S34" s="1">
        <v>1104271</v>
      </c>
      <c r="T34">
        <v>1514819</v>
      </c>
      <c r="U34" s="3">
        <f t="shared" ref="U34:U65" si="32">IF(T34="NULL","NULL",T34/S34)</f>
        <v>1.3717819267190754</v>
      </c>
      <c r="V34" s="1">
        <v>67929</v>
      </c>
      <c r="W34">
        <v>73801</v>
      </c>
      <c r="X34" s="3">
        <f t="shared" ref="X34:X65" si="33">IF(W34="NULL","NULL",W34/$V34)</f>
        <v>1.0864431980450175</v>
      </c>
      <c r="Y34">
        <v>64291</v>
      </c>
      <c r="Z34" s="3">
        <f t="shared" ref="Z34:Z65" si="34">IF(Y34="NULL","NULL",Y34/$V34)</f>
        <v>0.94644408132020197</v>
      </c>
      <c r="AA34" s="1">
        <v>97456</v>
      </c>
      <c r="AB34">
        <v>127636</v>
      </c>
      <c r="AC34" s="3">
        <f t="shared" ref="AC34:AC65" si="35">IF(AB34="NULL","NULL",AB34/$AA34)</f>
        <v>1.3096782137580036</v>
      </c>
      <c r="AD34">
        <v>79756</v>
      </c>
      <c r="AE34" s="3">
        <f t="shared" ref="AE34:AE65" si="36">IF(AD34="NULL","NULL",AD34/$AA34)</f>
        <v>0.81837957642423242</v>
      </c>
      <c r="AF34" s="1">
        <v>856241</v>
      </c>
      <c r="AG34">
        <v>1207420</v>
      </c>
      <c r="AH34" s="3">
        <f t="shared" ref="AH34:AH65" si="37">IF(AG34="NULL","NULL",AG34/$AF34)</f>
        <v>1.4101403693586267</v>
      </c>
      <c r="AI34">
        <v>925681</v>
      </c>
      <c r="AJ34" s="3">
        <f t="shared" ref="AJ34:AJ65" si="38">IF(AI34="NULL","NULL",AI34/$AF34)</f>
        <v>1.0810986626428774</v>
      </c>
      <c r="AK34">
        <v>1</v>
      </c>
      <c r="AL34">
        <v>0</v>
      </c>
      <c r="AM34">
        <v>0</v>
      </c>
      <c r="AN34">
        <v>5714</v>
      </c>
      <c r="AO34">
        <v>2790</v>
      </c>
      <c r="AP34" s="4">
        <f t="shared" si="10"/>
        <v>0.73979991300565462</v>
      </c>
      <c r="AQ34">
        <v>1242</v>
      </c>
      <c r="AR34">
        <v>259</v>
      </c>
      <c r="AS34" s="4">
        <f t="shared" si="11"/>
        <v>0.13057851239669421</v>
      </c>
      <c r="AT34">
        <v>224</v>
      </c>
      <c r="AU34">
        <v>1266</v>
      </c>
      <c r="AV34" s="4">
        <f t="shared" si="12"/>
        <v>0.12962157459765114</v>
      </c>
      <c r="AW34">
        <v>7180</v>
      </c>
      <c r="AX34">
        <v>4315</v>
      </c>
      <c r="AY34">
        <v>311958</v>
      </c>
      <c r="AZ34">
        <v>58666</v>
      </c>
      <c r="BA34">
        <v>3499</v>
      </c>
      <c r="BB34">
        <v>4713</v>
      </c>
      <c r="BC34">
        <v>378836</v>
      </c>
      <c r="BD34" s="4">
        <f t="shared" ref="BD34:BD65" si="39">IF($BC34="NULL","NULL",IF($BC34=0,0,AY34/$BC34))</f>
        <v>0.82346450706902197</v>
      </c>
      <c r="BE34" s="4">
        <f t="shared" ref="BE34:BE65" si="40">IF($BC34="NULL","NULL",IF($BC34=0,0,AZ34/$BC34))</f>
        <v>0.15485856676767784</v>
      </c>
      <c r="BF34" s="4">
        <f t="shared" ref="BF34:BF65" si="41">IF($BC34="NULL","NULL",IF($BC34=0,0,BA34/$BC34))</f>
        <v>9.2361866348499091E-3</v>
      </c>
      <c r="BG34" s="4">
        <f t="shared" ref="BG34:BG65" si="42">IF($BC34="NULL","NULL",IF($BC34=0,0,BB34/$BC34))</f>
        <v>1.2440739528450305E-2</v>
      </c>
      <c r="BH34">
        <v>1178969</v>
      </c>
      <c r="BI34">
        <v>589835</v>
      </c>
      <c r="BJ34">
        <v>27110</v>
      </c>
      <c r="BK34">
        <v>31986</v>
      </c>
      <c r="BL34">
        <v>1827900</v>
      </c>
      <c r="BM34" s="4">
        <f t="shared" ref="BM34:BM66" si="43">IF($BL34="NULL","NULL",IF($BL34=0,0,BH34/$BL34))</f>
        <v>0.64498550248919528</v>
      </c>
      <c r="BN34" s="4">
        <f t="shared" ref="BN34:BN66" si="44">IF($BL34="NULL","NULL",IF($BL34=0,0,BI34/$BL34))</f>
        <v>0.32268450134033588</v>
      </c>
      <c r="BO34" s="4">
        <f t="shared" ref="BO34:BO66" si="45">IF($BL34="NULL","NULL",IF($BL34=0,0,BJ34/$BL34))</f>
        <v>1.4831227091197548E-2</v>
      </c>
      <c r="BP34" s="4">
        <f t="shared" ref="BP34:BP66" si="46">IF($BL34="NULL","NULL",IF($BL34=0,0,BK34/$BL34))</f>
        <v>1.7498769079271295E-2</v>
      </c>
      <c r="BQ34">
        <v>1</v>
      </c>
      <c r="BR34">
        <v>1</v>
      </c>
      <c r="BS34" t="s">
        <v>203</v>
      </c>
      <c r="BT34">
        <v>1</v>
      </c>
      <c r="BU34">
        <v>1</v>
      </c>
      <c r="BV34">
        <v>1</v>
      </c>
      <c r="BW34">
        <v>1</v>
      </c>
      <c r="BX34">
        <v>1</v>
      </c>
      <c r="BY34">
        <v>1</v>
      </c>
      <c r="BZ34">
        <v>1</v>
      </c>
      <c r="CA34">
        <v>1</v>
      </c>
      <c r="CB34">
        <v>0</v>
      </c>
      <c r="CC34">
        <v>1</v>
      </c>
      <c r="CD34">
        <v>306049</v>
      </c>
      <c r="CE34" s="4">
        <f t="shared" ref="CE34:CE65" si="47">IF(OR(CC34="NULL",CC34=0),"NULL",CD34/Q34)</f>
        <v>0.99560831362496305</v>
      </c>
      <c r="CF34">
        <v>1</v>
      </c>
      <c r="CG34">
        <v>1</v>
      </c>
      <c r="CH34">
        <v>16448</v>
      </c>
      <c r="CI34">
        <v>9898</v>
      </c>
      <c r="CJ34" s="3">
        <f t="shared" ref="CJ34:CJ65" si="48">IF(CI34="NULL","NULL",CI34/CH34)</f>
        <v>0.60177529182879375</v>
      </c>
      <c r="CK34">
        <v>23695</v>
      </c>
      <c r="CL34" s="3">
        <v>0.67500000000000004</v>
      </c>
      <c r="CM34">
        <v>14408</v>
      </c>
      <c r="CN34" s="4">
        <f t="shared" ref="CN34:CN65" si="49">IF(CM34="NULL","NULL",CM34/CK34)</f>
        <v>0.60806077231483435</v>
      </c>
      <c r="CO34" s="5">
        <f t="shared" ref="CO34:CO65" si="50">IF(OR(CN34="NULL",CL34="NULL"),"NULL",CN34-CL34)</f>
        <v>-6.6939227685165692E-2</v>
      </c>
      <c r="CP34">
        <v>70062</v>
      </c>
      <c r="CQ34">
        <v>59698</v>
      </c>
      <c r="CR34" s="3">
        <f t="shared" ref="CR34:CR65" si="51">IF(CQ34="NULL","NULL",CQ34/CP34)</f>
        <v>0.85207387742285401</v>
      </c>
      <c r="CS34" s="3">
        <v>0.90099999999999991</v>
      </c>
      <c r="CT34" s="5">
        <f t="shared" ref="CT34:CT65" si="52">IF(OR(CS34="NULL",CR34="NULL"),"NULL",CR34-CS34)</f>
        <v>-4.8926122577145903E-2</v>
      </c>
      <c r="CU34">
        <v>869201</v>
      </c>
      <c r="CV34">
        <v>252083</v>
      </c>
      <c r="CW34" s="3">
        <f t="shared" ref="CW34:CW65" si="53">IF(CV34="NULL","NULL",CV34/CU34)</f>
        <v>0.290016923588445</v>
      </c>
      <c r="CX34" s="3">
        <v>0.48</v>
      </c>
      <c r="CY34" s="5">
        <f t="shared" ref="CY34:CY65" si="54">IF(OR(CX34="NULL",CW34="NULL"),"NULL",CW34-CX34)</f>
        <v>-0.18998307641155499</v>
      </c>
      <c r="CZ34">
        <v>1</v>
      </c>
      <c r="DA34">
        <v>0</v>
      </c>
      <c r="DB34">
        <v>0</v>
      </c>
      <c r="DC34">
        <v>0</v>
      </c>
      <c r="DD34">
        <v>0</v>
      </c>
      <c r="DE34">
        <v>0</v>
      </c>
      <c r="DF34">
        <v>0</v>
      </c>
      <c r="DG34">
        <v>0</v>
      </c>
      <c r="DH34">
        <v>0</v>
      </c>
      <c r="DI34">
        <v>0</v>
      </c>
      <c r="DJ34">
        <v>240</v>
      </c>
      <c r="DK34">
        <v>123</v>
      </c>
      <c r="DL34">
        <v>1</v>
      </c>
      <c r="DM34">
        <v>0</v>
      </c>
      <c r="DN34">
        <v>0</v>
      </c>
      <c r="DO34">
        <v>0</v>
      </c>
      <c r="DP34">
        <v>364</v>
      </c>
      <c r="DQ34">
        <v>240</v>
      </c>
      <c r="DR34">
        <v>123</v>
      </c>
      <c r="DS34">
        <v>1</v>
      </c>
      <c r="DT34">
        <v>0</v>
      </c>
      <c r="DU34">
        <v>0</v>
      </c>
      <c r="DV34">
        <v>0</v>
      </c>
      <c r="DW34">
        <v>19</v>
      </c>
      <c r="DX34">
        <v>0</v>
      </c>
      <c r="DY34">
        <v>0</v>
      </c>
      <c r="DZ34">
        <v>2</v>
      </c>
      <c r="EA34">
        <v>8</v>
      </c>
      <c r="EB34">
        <v>0</v>
      </c>
      <c r="EC34">
        <v>240</v>
      </c>
      <c r="ED34">
        <v>123</v>
      </c>
      <c r="EE34">
        <v>1</v>
      </c>
      <c r="HQ34" s="6"/>
      <c r="HS34" s="6"/>
      <c r="HU34" s="6"/>
      <c r="IM34" s="6"/>
      <c r="IO34" s="6"/>
      <c r="IQ34" s="6"/>
      <c r="JL34" s="6"/>
      <c r="JN34" s="6"/>
      <c r="JP34" s="6"/>
    </row>
    <row r="35" spans="1:276" x14ac:dyDescent="0.25">
      <c r="A35" t="s">
        <v>254</v>
      </c>
      <c r="B35" t="s">
        <v>153</v>
      </c>
      <c r="C35">
        <v>2</v>
      </c>
      <c r="D35" t="s">
        <v>153</v>
      </c>
      <c r="E35">
        <v>7</v>
      </c>
      <c r="F35">
        <v>7</v>
      </c>
      <c r="G35">
        <v>39</v>
      </c>
      <c r="H35">
        <v>6</v>
      </c>
      <c r="I35">
        <v>10</v>
      </c>
      <c r="J35" s="4">
        <v>0.85699999999999998</v>
      </c>
      <c r="K35" s="4">
        <f t="shared" si="29"/>
        <v>0.34782608695652173</v>
      </c>
      <c r="L35" s="1">
        <v>772</v>
      </c>
      <c r="M35">
        <v>0</v>
      </c>
      <c r="N35">
        <v>577</v>
      </c>
      <c r="O35" s="3">
        <f t="shared" si="30"/>
        <v>0.74740932642487046</v>
      </c>
      <c r="P35" s="1">
        <v>16356</v>
      </c>
      <c r="Q35">
        <v>17960</v>
      </c>
      <c r="R35" s="3">
        <f t="shared" si="31"/>
        <v>1.0980679872829542</v>
      </c>
      <c r="S35" s="1">
        <v>51659</v>
      </c>
      <c r="T35">
        <v>63007</v>
      </c>
      <c r="U35" s="3">
        <f t="shared" si="32"/>
        <v>1.2196713060647708</v>
      </c>
      <c r="V35" s="1">
        <v>4209</v>
      </c>
      <c r="W35">
        <v>3817</v>
      </c>
      <c r="X35" s="3">
        <f t="shared" si="33"/>
        <v>0.90686623901164176</v>
      </c>
      <c r="Y35">
        <v>3747</v>
      </c>
      <c r="Z35" s="3">
        <f t="shared" si="34"/>
        <v>0.89023521026372054</v>
      </c>
      <c r="AA35" s="1">
        <v>7189</v>
      </c>
      <c r="AB35">
        <v>8170</v>
      </c>
      <c r="AC35" s="3">
        <f t="shared" si="35"/>
        <v>1.1364584782306302</v>
      </c>
      <c r="AD35">
        <v>6459</v>
      </c>
      <c r="AE35" s="3">
        <f t="shared" si="36"/>
        <v>0.89845597440534153</v>
      </c>
      <c r="AF35" s="1">
        <v>35303</v>
      </c>
      <c r="AG35">
        <v>45047</v>
      </c>
      <c r="AH35" s="3">
        <f t="shared" si="37"/>
        <v>1.2760105373481008</v>
      </c>
      <c r="AI35">
        <v>38768</v>
      </c>
      <c r="AJ35" s="3">
        <f t="shared" si="38"/>
        <v>1.0981502988414582</v>
      </c>
      <c r="AK35">
        <v>1</v>
      </c>
      <c r="AL35">
        <v>0</v>
      </c>
      <c r="AM35">
        <v>0</v>
      </c>
      <c r="AN35">
        <v>0</v>
      </c>
      <c r="AO35">
        <v>526</v>
      </c>
      <c r="AP35" s="4">
        <f t="shared" si="10"/>
        <v>0.91319444444444442</v>
      </c>
      <c r="AQ35">
        <v>0</v>
      </c>
      <c r="AR35">
        <v>24</v>
      </c>
      <c r="AS35" s="4">
        <f t="shared" si="11"/>
        <v>4.1666666666666664E-2</v>
      </c>
      <c r="AT35">
        <v>0</v>
      </c>
      <c r="AU35">
        <v>26</v>
      </c>
      <c r="AV35" s="4">
        <f t="shared" si="12"/>
        <v>4.5138888888888888E-2</v>
      </c>
      <c r="AW35">
        <v>0</v>
      </c>
      <c r="AX35">
        <v>576</v>
      </c>
      <c r="AY35">
        <v>32509</v>
      </c>
      <c r="AZ35">
        <v>6044</v>
      </c>
      <c r="BA35">
        <v>468</v>
      </c>
      <c r="BB35">
        <v>257</v>
      </c>
      <c r="BC35">
        <v>39278</v>
      </c>
      <c r="BD35" s="4">
        <f t="shared" si="39"/>
        <v>0.82766434136157641</v>
      </c>
      <c r="BE35" s="4">
        <f t="shared" si="40"/>
        <v>0.15387748867050258</v>
      </c>
      <c r="BF35" s="4">
        <f t="shared" si="41"/>
        <v>1.1915066958602781E-2</v>
      </c>
      <c r="BG35" s="4">
        <f t="shared" si="42"/>
        <v>6.5431030093181936E-3</v>
      </c>
      <c r="BH35">
        <v>101915</v>
      </c>
      <c r="BI35">
        <v>13365</v>
      </c>
      <c r="BJ35">
        <v>1250</v>
      </c>
      <c r="BK35">
        <v>765</v>
      </c>
      <c r="BL35">
        <v>117295</v>
      </c>
      <c r="BM35" s="4">
        <f t="shared" si="43"/>
        <v>0.86887761626667803</v>
      </c>
      <c r="BN35" s="4">
        <f t="shared" si="44"/>
        <v>0.11394347585148557</v>
      </c>
      <c r="BO35" s="4">
        <f t="shared" si="45"/>
        <v>1.0656890745556077E-2</v>
      </c>
      <c r="BP35" s="4">
        <f t="shared" si="46"/>
        <v>6.5220171362803192E-3</v>
      </c>
      <c r="BQ35">
        <v>1</v>
      </c>
      <c r="BR35">
        <v>0</v>
      </c>
      <c r="BS35" t="s">
        <v>153</v>
      </c>
      <c r="BT35">
        <v>1</v>
      </c>
      <c r="BU35">
        <v>0</v>
      </c>
      <c r="BV35">
        <v>0</v>
      </c>
      <c r="BW35">
        <v>0</v>
      </c>
      <c r="BX35">
        <v>1</v>
      </c>
      <c r="BY35">
        <v>0</v>
      </c>
      <c r="BZ35">
        <v>0</v>
      </c>
      <c r="CA35">
        <v>0</v>
      </c>
      <c r="CB35">
        <v>1</v>
      </c>
      <c r="CC35">
        <v>1</v>
      </c>
      <c r="CD35">
        <v>17960</v>
      </c>
      <c r="CE35" s="4">
        <f t="shared" si="47"/>
        <v>1</v>
      </c>
      <c r="CF35">
        <v>1</v>
      </c>
      <c r="CG35">
        <v>1</v>
      </c>
      <c r="CH35">
        <v>1063</v>
      </c>
      <c r="CI35">
        <v>654</v>
      </c>
      <c r="CJ35" s="3">
        <f t="shared" si="48"/>
        <v>0.61523988711194733</v>
      </c>
      <c r="CK35">
        <v>1487</v>
      </c>
      <c r="CL35" s="3" t="s">
        <v>153</v>
      </c>
      <c r="CM35">
        <v>874</v>
      </c>
      <c r="CN35" s="4">
        <f t="shared" si="49"/>
        <v>0.5877605917955615</v>
      </c>
      <c r="CO35" s="5" t="str">
        <f t="shared" si="50"/>
        <v>NULL</v>
      </c>
      <c r="CP35">
        <v>5252</v>
      </c>
      <c r="CQ35">
        <v>4707</v>
      </c>
      <c r="CR35" s="3">
        <f t="shared" si="51"/>
        <v>0.89623000761614624</v>
      </c>
      <c r="CS35" s="3" t="s">
        <v>153</v>
      </c>
      <c r="CT35" s="5" t="str">
        <f t="shared" si="52"/>
        <v>NULL</v>
      </c>
      <c r="CU35">
        <v>36169</v>
      </c>
      <c r="CV35">
        <v>8201</v>
      </c>
      <c r="CW35" s="3">
        <f t="shared" si="53"/>
        <v>0.22674113190854045</v>
      </c>
      <c r="CX35" s="3" t="s">
        <v>153</v>
      </c>
      <c r="CY35" s="5" t="str">
        <f t="shared" si="54"/>
        <v>NULL</v>
      </c>
      <c r="CZ35">
        <v>0</v>
      </c>
      <c r="DA35">
        <v>0</v>
      </c>
      <c r="DB35">
        <v>0</v>
      </c>
      <c r="DC35">
        <v>0</v>
      </c>
      <c r="DD35">
        <v>0</v>
      </c>
      <c r="DE35">
        <v>0</v>
      </c>
      <c r="DF35">
        <v>0</v>
      </c>
      <c r="DG35">
        <v>0</v>
      </c>
      <c r="DH35">
        <v>0</v>
      </c>
      <c r="DI35">
        <v>0</v>
      </c>
      <c r="DJ35">
        <v>0</v>
      </c>
      <c r="DK35">
        <v>0</v>
      </c>
      <c r="DL35">
        <v>0</v>
      </c>
      <c r="DM35">
        <v>0</v>
      </c>
      <c r="DN35">
        <v>0</v>
      </c>
      <c r="DO35">
        <v>0</v>
      </c>
      <c r="DP35">
        <v>0</v>
      </c>
      <c r="DQ35">
        <v>0</v>
      </c>
      <c r="DR35">
        <v>0</v>
      </c>
      <c r="DS35">
        <v>0</v>
      </c>
      <c r="DT35">
        <v>0</v>
      </c>
      <c r="DU35">
        <v>0</v>
      </c>
      <c r="DV35">
        <v>0</v>
      </c>
      <c r="DW35">
        <v>0</v>
      </c>
      <c r="DX35">
        <v>0</v>
      </c>
      <c r="DY35">
        <v>0</v>
      </c>
      <c r="DZ35">
        <v>0</v>
      </c>
      <c r="EA35">
        <v>0</v>
      </c>
      <c r="EB35">
        <v>0</v>
      </c>
      <c r="EC35">
        <v>0</v>
      </c>
      <c r="ED35">
        <v>0</v>
      </c>
      <c r="EE35">
        <v>0</v>
      </c>
    </row>
    <row r="36" spans="1:276" x14ac:dyDescent="0.25">
      <c r="A36" t="s">
        <v>204</v>
      </c>
      <c r="B36" t="s">
        <v>153</v>
      </c>
      <c r="C36">
        <v>2</v>
      </c>
      <c r="D36" t="s">
        <v>153</v>
      </c>
      <c r="E36">
        <v>656</v>
      </c>
      <c r="F36">
        <v>656</v>
      </c>
      <c r="G36">
        <v>2024</v>
      </c>
      <c r="H36">
        <v>523</v>
      </c>
      <c r="I36">
        <v>525</v>
      </c>
      <c r="J36" s="4">
        <v>0.79700000000000004</v>
      </c>
      <c r="K36" s="4">
        <f t="shared" si="29"/>
        <v>0.39104477611940297</v>
      </c>
      <c r="L36" s="1">
        <v>23444</v>
      </c>
      <c r="M36">
        <v>5056</v>
      </c>
      <c r="N36">
        <v>19728</v>
      </c>
      <c r="O36" s="3">
        <f t="shared" si="30"/>
        <v>1.0571574816584202</v>
      </c>
      <c r="P36" s="1">
        <v>509790</v>
      </c>
      <c r="Q36">
        <v>619512</v>
      </c>
      <c r="R36" s="3">
        <f t="shared" si="31"/>
        <v>1.2152298005060906</v>
      </c>
      <c r="S36" s="1">
        <v>1963692</v>
      </c>
      <c r="T36">
        <v>2541944</v>
      </c>
      <c r="U36" s="3">
        <f t="shared" si="32"/>
        <v>1.2944718418163337</v>
      </c>
      <c r="V36" s="1">
        <v>145045</v>
      </c>
      <c r="W36">
        <v>165896</v>
      </c>
      <c r="X36" s="3">
        <f t="shared" si="33"/>
        <v>1.1437553862594367</v>
      </c>
      <c r="Y36">
        <v>139732</v>
      </c>
      <c r="Z36" s="3">
        <f t="shared" si="34"/>
        <v>0.96336998862422007</v>
      </c>
      <c r="AA36" s="1">
        <v>195684</v>
      </c>
      <c r="AB36">
        <v>247594</v>
      </c>
      <c r="AC36" s="3">
        <f t="shared" si="35"/>
        <v>1.2652746264385437</v>
      </c>
      <c r="AD36">
        <v>168218</v>
      </c>
      <c r="AE36" s="3">
        <f t="shared" si="36"/>
        <v>0.85964105394411394</v>
      </c>
      <c r="AF36" s="1">
        <v>1453902</v>
      </c>
      <c r="AG36">
        <v>1922432</v>
      </c>
      <c r="AH36" s="3">
        <f t="shared" si="37"/>
        <v>1.3222569334109175</v>
      </c>
      <c r="AI36">
        <v>1595251</v>
      </c>
      <c r="AJ36" s="3">
        <f t="shared" si="38"/>
        <v>1.0972204453945313</v>
      </c>
      <c r="AK36">
        <v>1</v>
      </c>
      <c r="AL36">
        <v>1</v>
      </c>
      <c r="AM36">
        <v>1</v>
      </c>
      <c r="AN36">
        <v>4570</v>
      </c>
      <c r="AO36">
        <v>17688</v>
      </c>
      <c r="AP36" s="4">
        <f t="shared" si="10"/>
        <v>0.88206388206388209</v>
      </c>
      <c r="AQ36">
        <v>753</v>
      </c>
      <c r="AR36">
        <v>507</v>
      </c>
      <c r="AS36" s="4">
        <f t="shared" si="11"/>
        <v>4.9932630577791869E-2</v>
      </c>
      <c r="AT36">
        <v>183</v>
      </c>
      <c r="AU36">
        <v>1533</v>
      </c>
      <c r="AV36" s="4">
        <f t="shared" si="12"/>
        <v>6.8003487358326065E-2</v>
      </c>
      <c r="AW36">
        <v>5506</v>
      </c>
      <c r="AX36">
        <v>19728</v>
      </c>
      <c r="AY36">
        <v>952565</v>
      </c>
      <c r="AZ36">
        <v>72857</v>
      </c>
      <c r="BA36">
        <v>12123</v>
      </c>
      <c r="BB36">
        <v>15112</v>
      </c>
      <c r="BC36">
        <v>1052657</v>
      </c>
      <c r="BD36" s="4">
        <f t="shared" si="39"/>
        <v>0.90491489630525423</v>
      </c>
      <c r="BE36" s="4">
        <f t="shared" si="40"/>
        <v>6.9212478518643775E-2</v>
      </c>
      <c r="BF36" s="4">
        <f t="shared" si="41"/>
        <v>1.1516571874789223E-2</v>
      </c>
      <c r="BG36" s="4">
        <f t="shared" si="42"/>
        <v>1.4356053301312774E-2</v>
      </c>
      <c r="BH36">
        <v>3263788</v>
      </c>
      <c r="BI36">
        <v>595634</v>
      </c>
      <c r="BJ36">
        <v>50467</v>
      </c>
      <c r="BK36">
        <v>63334</v>
      </c>
      <c r="BL36">
        <v>3973223</v>
      </c>
      <c r="BM36" s="4">
        <f t="shared" si="43"/>
        <v>0.82144596464885056</v>
      </c>
      <c r="BN36" s="4">
        <f t="shared" si="44"/>
        <v>0.14991204873222569</v>
      </c>
      <c r="BO36" s="4">
        <f t="shared" si="45"/>
        <v>1.2701778883289461E-2</v>
      </c>
      <c r="BP36" s="4">
        <f t="shared" si="46"/>
        <v>1.594020773563427E-2</v>
      </c>
      <c r="BQ36">
        <v>1</v>
      </c>
      <c r="BR36">
        <v>1</v>
      </c>
      <c r="BS36" t="s">
        <v>205</v>
      </c>
      <c r="BT36">
        <v>1</v>
      </c>
      <c r="BU36">
        <v>1</v>
      </c>
      <c r="BV36">
        <v>1</v>
      </c>
      <c r="BW36">
        <v>1</v>
      </c>
      <c r="BX36">
        <v>1</v>
      </c>
      <c r="BY36">
        <v>1</v>
      </c>
      <c r="BZ36">
        <v>1</v>
      </c>
      <c r="CA36">
        <v>1</v>
      </c>
      <c r="CB36">
        <v>1</v>
      </c>
      <c r="CC36">
        <v>1</v>
      </c>
      <c r="CD36">
        <v>593167</v>
      </c>
      <c r="CE36" s="4">
        <f t="shared" si="47"/>
        <v>0.95747459290538361</v>
      </c>
      <c r="CF36">
        <v>1</v>
      </c>
      <c r="CG36">
        <v>1</v>
      </c>
      <c r="CH36">
        <v>35599</v>
      </c>
      <c r="CI36">
        <v>19964</v>
      </c>
      <c r="CJ36" s="3">
        <f t="shared" si="48"/>
        <v>0.56080226972667768</v>
      </c>
      <c r="CK36">
        <v>51055</v>
      </c>
      <c r="CL36" s="3">
        <v>0.72099999999999997</v>
      </c>
      <c r="CM36">
        <v>27234</v>
      </c>
      <c r="CN36" s="4">
        <f t="shared" si="49"/>
        <v>0.53342473802761725</v>
      </c>
      <c r="CO36" s="5">
        <f t="shared" si="50"/>
        <v>-0.18757526197238272</v>
      </c>
      <c r="CP36">
        <v>140229</v>
      </c>
      <c r="CQ36">
        <v>121440</v>
      </c>
      <c r="CR36" s="3">
        <f t="shared" si="51"/>
        <v>0.86601202319063819</v>
      </c>
      <c r="CS36" s="3">
        <v>0.94</v>
      </c>
      <c r="CT36" s="5">
        <f t="shared" si="52"/>
        <v>-7.3987976809361755E-2</v>
      </c>
      <c r="CU36">
        <v>1480808</v>
      </c>
      <c r="CV36">
        <v>504640</v>
      </c>
      <c r="CW36" s="3">
        <f t="shared" si="53"/>
        <v>0.34078692173462055</v>
      </c>
      <c r="CX36" s="3">
        <v>0.54800000000000004</v>
      </c>
      <c r="CY36" s="5">
        <f t="shared" si="54"/>
        <v>-0.20721307826537949</v>
      </c>
      <c r="CZ36">
        <v>1</v>
      </c>
      <c r="DA36">
        <v>1</v>
      </c>
      <c r="DB36">
        <v>1</v>
      </c>
      <c r="DC36">
        <v>0</v>
      </c>
      <c r="DD36">
        <v>46</v>
      </c>
      <c r="DE36">
        <v>1</v>
      </c>
      <c r="DF36">
        <v>0</v>
      </c>
      <c r="DG36">
        <v>0</v>
      </c>
      <c r="DH36">
        <v>0</v>
      </c>
      <c r="DI36">
        <v>47</v>
      </c>
      <c r="DJ36">
        <v>295</v>
      </c>
      <c r="DK36">
        <v>509</v>
      </c>
      <c r="DL36">
        <v>80</v>
      </c>
      <c r="DM36">
        <v>0</v>
      </c>
      <c r="DN36">
        <v>5</v>
      </c>
      <c r="DO36">
        <v>2</v>
      </c>
      <c r="DP36">
        <v>891</v>
      </c>
      <c r="DQ36">
        <v>295</v>
      </c>
      <c r="DR36">
        <v>555</v>
      </c>
      <c r="DS36">
        <v>81</v>
      </c>
      <c r="DT36">
        <v>0</v>
      </c>
      <c r="DU36">
        <v>5</v>
      </c>
      <c r="DV36">
        <v>2</v>
      </c>
      <c r="DW36">
        <v>6</v>
      </c>
      <c r="DX36">
        <v>0</v>
      </c>
      <c r="DY36">
        <v>0</v>
      </c>
      <c r="DZ36">
        <v>23</v>
      </c>
      <c r="EA36">
        <v>0</v>
      </c>
      <c r="EB36">
        <v>0</v>
      </c>
      <c r="EC36">
        <v>295</v>
      </c>
      <c r="ED36">
        <v>560</v>
      </c>
      <c r="EE36">
        <v>83</v>
      </c>
      <c r="HQ36" s="6"/>
      <c r="HR36" s="6"/>
      <c r="HS36" s="6"/>
      <c r="HT36" s="6"/>
      <c r="HU36" s="6"/>
      <c r="HV36" s="6"/>
      <c r="HX36" s="6"/>
      <c r="IM36" s="6"/>
      <c r="IO36" s="6"/>
      <c r="IQ36" s="6"/>
      <c r="JL36" s="6"/>
      <c r="JN36" s="6"/>
      <c r="JP36" s="6"/>
    </row>
    <row r="37" spans="1:276" x14ac:dyDescent="0.25">
      <c r="A37" t="s">
        <v>206</v>
      </c>
      <c r="B37" t="s">
        <v>153</v>
      </c>
      <c r="C37">
        <v>2</v>
      </c>
      <c r="D37" t="s">
        <v>153</v>
      </c>
      <c r="E37">
        <v>258</v>
      </c>
      <c r="F37">
        <v>258</v>
      </c>
      <c r="G37">
        <v>1580</v>
      </c>
      <c r="H37">
        <v>254</v>
      </c>
      <c r="I37">
        <v>1008</v>
      </c>
      <c r="J37" s="4">
        <v>0.98399999999999999</v>
      </c>
      <c r="K37" s="4">
        <f t="shared" si="29"/>
        <v>0.68661588683351471</v>
      </c>
      <c r="L37" s="1">
        <v>33591</v>
      </c>
      <c r="M37">
        <v>0</v>
      </c>
      <c r="N37">
        <v>40463</v>
      </c>
      <c r="O37" s="3">
        <f t="shared" si="30"/>
        <v>1.2045786073650679</v>
      </c>
      <c r="P37" s="1">
        <v>734582</v>
      </c>
      <c r="Q37">
        <v>990793</v>
      </c>
      <c r="R37" s="3">
        <f t="shared" si="31"/>
        <v>1.3487847510557025</v>
      </c>
      <c r="S37" s="1">
        <v>3143991</v>
      </c>
      <c r="T37">
        <v>4673529</v>
      </c>
      <c r="U37" s="3">
        <f t="shared" si="32"/>
        <v>1.4864956674494296</v>
      </c>
      <c r="V37" s="1">
        <v>205514</v>
      </c>
      <c r="W37">
        <v>257442</v>
      </c>
      <c r="X37" s="3">
        <f t="shared" si="33"/>
        <v>1.2526737837811537</v>
      </c>
      <c r="Y37">
        <v>207513</v>
      </c>
      <c r="Z37" s="3">
        <f t="shared" si="34"/>
        <v>1.0097268312621037</v>
      </c>
      <c r="AA37" s="1">
        <v>287795</v>
      </c>
      <c r="AB37">
        <v>404811</v>
      </c>
      <c r="AC37" s="3">
        <f t="shared" si="35"/>
        <v>1.4065949721155684</v>
      </c>
      <c r="AD37">
        <v>262318</v>
      </c>
      <c r="AE37" s="3">
        <f t="shared" si="36"/>
        <v>0.91147518198717836</v>
      </c>
      <c r="AF37" s="1">
        <v>2409409</v>
      </c>
      <c r="AG37">
        <v>3682736</v>
      </c>
      <c r="AH37" s="3">
        <f t="shared" si="37"/>
        <v>1.5284810507472995</v>
      </c>
      <c r="AI37">
        <v>3014491</v>
      </c>
      <c r="AJ37" s="3">
        <f t="shared" si="38"/>
        <v>1.25113295418088</v>
      </c>
      <c r="AK37">
        <v>1</v>
      </c>
      <c r="AL37">
        <v>0</v>
      </c>
      <c r="AM37">
        <v>1</v>
      </c>
      <c r="AN37">
        <v>0</v>
      </c>
      <c r="AO37">
        <v>28468</v>
      </c>
      <c r="AP37" s="4">
        <f t="shared" si="10"/>
        <v>0.70355633541754192</v>
      </c>
      <c r="AQ37">
        <v>0</v>
      </c>
      <c r="AR37">
        <v>4152</v>
      </c>
      <c r="AS37" s="4">
        <f t="shared" si="11"/>
        <v>0.10261226305513679</v>
      </c>
      <c r="AT37">
        <v>0</v>
      </c>
      <c r="AU37">
        <v>7843</v>
      </c>
      <c r="AV37" s="4">
        <f t="shared" si="12"/>
        <v>0.19383140152732126</v>
      </c>
      <c r="AW37">
        <v>0</v>
      </c>
      <c r="AX37">
        <v>40463</v>
      </c>
      <c r="AY37">
        <v>1183425</v>
      </c>
      <c r="AZ37">
        <v>69307</v>
      </c>
      <c r="BA37">
        <v>16351</v>
      </c>
      <c r="BB37">
        <v>11753</v>
      </c>
      <c r="BC37">
        <v>1280836</v>
      </c>
      <c r="BD37" s="4">
        <f t="shared" si="39"/>
        <v>0.92394732815130121</v>
      </c>
      <c r="BE37" s="4">
        <f t="shared" si="40"/>
        <v>5.411075266466589E-2</v>
      </c>
      <c r="BF37" s="4">
        <f t="shared" si="41"/>
        <v>1.2765881033949702E-2</v>
      </c>
      <c r="BG37" s="4">
        <f t="shared" si="42"/>
        <v>9.1760381500832263E-3</v>
      </c>
      <c r="BH37">
        <v>4668329</v>
      </c>
      <c r="BI37">
        <v>743276</v>
      </c>
      <c r="BJ37">
        <v>112394</v>
      </c>
      <c r="BK37">
        <v>109851</v>
      </c>
      <c r="BL37">
        <v>5633850</v>
      </c>
      <c r="BM37" s="4">
        <f t="shared" si="43"/>
        <v>0.82862145779529095</v>
      </c>
      <c r="BN37" s="4">
        <f t="shared" si="44"/>
        <v>0.13193038508302493</v>
      </c>
      <c r="BO37" s="4">
        <f t="shared" si="45"/>
        <v>1.9949767920693664E-2</v>
      </c>
      <c r="BP37" s="4">
        <f t="shared" si="46"/>
        <v>1.9498389200990441E-2</v>
      </c>
      <c r="BQ37">
        <v>1</v>
      </c>
      <c r="BR37">
        <v>1</v>
      </c>
      <c r="BS37" t="s">
        <v>207</v>
      </c>
      <c r="BT37">
        <v>1</v>
      </c>
      <c r="BU37">
        <v>1</v>
      </c>
      <c r="BV37">
        <v>1</v>
      </c>
      <c r="BW37">
        <v>1</v>
      </c>
      <c r="BX37">
        <v>1</v>
      </c>
      <c r="BY37">
        <v>1</v>
      </c>
      <c r="BZ37">
        <v>1</v>
      </c>
      <c r="CA37">
        <v>0</v>
      </c>
      <c r="CB37">
        <v>1</v>
      </c>
      <c r="CC37">
        <v>1</v>
      </c>
      <c r="CD37">
        <v>905630</v>
      </c>
      <c r="CE37" s="4">
        <f t="shared" si="47"/>
        <v>0.91404561800497175</v>
      </c>
      <c r="CF37">
        <v>1</v>
      </c>
      <c r="CG37">
        <v>1</v>
      </c>
      <c r="CH37">
        <v>50442</v>
      </c>
      <c r="CI37">
        <v>30510</v>
      </c>
      <c r="CJ37" s="3">
        <f t="shared" si="48"/>
        <v>0.60485309860830261</v>
      </c>
      <c r="CK37">
        <v>72246</v>
      </c>
      <c r="CL37" s="3">
        <v>0.7390000000000001</v>
      </c>
      <c r="CM37">
        <v>44171</v>
      </c>
      <c r="CN37" s="4">
        <f t="shared" si="49"/>
        <v>0.6113971707776209</v>
      </c>
      <c r="CO37" s="5">
        <f t="shared" si="50"/>
        <v>-0.1276028292223792</v>
      </c>
      <c r="CP37">
        <v>206720</v>
      </c>
      <c r="CQ37">
        <v>194147</v>
      </c>
      <c r="CR37" s="3">
        <f t="shared" si="51"/>
        <v>0.93917859907120738</v>
      </c>
      <c r="CS37" s="3">
        <v>0.91400000000000003</v>
      </c>
      <c r="CT37" s="5">
        <f t="shared" si="52"/>
        <v>2.5178599071207342E-2</v>
      </c>
      <c r="CU37">
        <v>2445243</v>
      </c>
      <c r="CV37">
        <v>642252</v>
      </c>
      <c r="CW37" s="3">
        <f t="shared" si="53"/>
        <v>0.2626536503733985</v>
      </c>
      <c r="CX37" s="3">
        <v>0.42499999999999999</v>
      </c>
      <c r="CY37" s="5">
        <f t="shared" si="54"/>
        <v>-0.16234634962660149</v>
      </c>
      <c r="CZ37">
        <v>0</v>
      </c>
      <c r="DA37">
        <v>0</v>
      </c>
      <c r="DB37">
        <v>1</v>
      </c>
      <c r="DC37">
        <v>0</v>
      </c>
      <c r="DD37">
        <v>1</v>
      </c>
      <c r="DE37">
        <v>0</v>
      </c>
      <c r="DF37">
        <v>0</v>
      </c>
      <c r="DG37">
        <v>0</v>
      </c>
      <c r="DH37">
        <v>0</v>
      </c>
      <c r="DI37">
        <v>1</v>
      </c>
      <c r="DJ37">
        <v>518</v>
      </c>
      <c r="DK37">
        <v>279</v>
      </c>
      <c r="DL37">
        <v>8</v>
      </c>
      <c r="DM37">
        <v>0</v>
      </c>
      <c r="DN37">
        <v>0</v>
      </c>
      <c r="DO37">
        <v>0</v>
      </c>
      <c r="DP37">
        <v>805</v>
      </c>
      <c r="DQ37">
        <v>518</v>
      </c>
      <c r="DR37">
        <v>280</v>
      </c>
      <c r="DS37">
        <v>8</v>
      </c>
      <c r="DT37">
        <v>0</v>
      </c>
      <c r="DU37">
        <v>0</v>
      </c>
      <c r="DV37">
        <v>0</v>
      </c>
      <c r="DW37">
        <v>141</v>
      </c>
      <c r="DX37">
        <v>67</v>
      </c>
      <c r="DY37">
        <v>27</v>
      </c>
      <c r="DZ37">
        <v>27</v>
      </c>
      <c r="EA37">
        <v>14</v>
      </c>
      <c r="EB37">
        <v>0</v>
      </c>
      <c r="EC37">
        <v>518</v>
      </c>
      <c r="ED37">
        <v>280</v>
      </c>
      <c r="EE37">
        <v>8</v>
      </c>
      <c r="HQ37" s="6"/>
      <c r="HS37" s="6"/>
      <c r="HU37" s="6"/>
      <c r="IM37" s="6"/>
      <c r="IO37" s="6"/>
      <c r="IQ37" s="6"/>
      <c r="JL37" s="6"/>
      <c r="JN37" s="6"/>
      <c r="JP37" s="6"/>
    </row>
    <row r="38" spans="1:276" x14ac:dyDescent="0.25">
      <c r="A38" t="s">
        <v>208</v>
      </c>
      <c r="B38" t="s">
        <v>153</v>
      </c>
      <c r="C38">
        <v>2</v>
      </c>
      <c r="D38" t="s">
        <v>153</v>
      </c>
      <c r="E38">
        <v>473</v>
      </c>
      <c r="F38">
        <v>473</v>
      </c>
      <c r="G38">
        <v>819</v>
      </c>
      <c r="H38">
        <v>359</v>
      </c>
      <c r="I38">
        <v>511</v>
      </c>
      <c r="J38" s="4">
        <v>0.75900000000000001</v>
      </c>
      <c r="K38" s="4">
        <f t="shared" si="29"/>
        <v>0.67337461300309598</v>
      </c>
      <c r="L38" s="1">
        <v>11431</v>
      </c>
      <c r="M38">
        <v>4686</v>
      </c>
      <c r="N38">
        <v>6700</v>
      </c>
      <c r="O38" s="3">
        <f t="shared" si="30"/>
        <v>0.996063336540985</v>
      </c>
      <c r="P38" s="1">
        <v>274040</v>
      </c>
      <c r="Q38">
        <v>162107</v>
      </c>
      <c r="R38" s="3">
        <f t="shared" si="31"/>
        <v>0.59154502992263902</v>
      </c>
      <c r="S38" s="1">
        <v>1388992</v>
      </c>
      <c r="T38">
        <v>1003290</v>
      </c>
      <c r="U38" s="3">
        <f t="shared" si="32"/>
        <v>0.72231517532138412</v>
      </c>
      <c r="V38" s="1">
        <v>72060</v>
      </c>
      <c r="W38">
        <v>42261</v>
      </c>
      <c r="X38" s="3">
        <f t="shared" si="33"/>
        <v>0.58646960865945041</v>
      </c>
      <c r="Y38">
        <v>26742</v>
      </c>
      <c r="Z38" s="3">
        <f t="shared" si="34"/>
        <v>0.37110741049125728</v>
      </c>
      <c r="AA38" s="1">
        <v>110559</v>
      </c>
      <c r="AB38">
        <v>72712</v>
      </c>
      <c r="AC38" s="3">
        <f t="shared" si="35"/>
        <v>0.65767599200426918</v>
      </c>
      <c r="AD38">
        <v>51449</v>
      </c>
      <c r="AE38" s="3">
        <f t="shared" si="36"/>
        <v>0.46535334075018769</v>
      </c>
      <c r="AF38" s="1">
        <v>1114952</v>
      </c>
      <c r="AG38">
        <v>841183</v>
      </c>
      <c r="AH38" s="3">
        <f t="shared" si="37"/>
        <v>0.75445669409983573</v>
      </c>
      <c r="AI38">
        <v>818279</v>
      </c>
      <c r="AJ38" s="3">
        <f t="shared" si="38"/>
        <v>0.73391410571934934</v>
      </c>
      <c r="AK38">
        <v>1</v>
      </c>
      <c r="AL38">
        <v>0</v>
      </c>
      <c r="AM38">
        <v>1</v>
      </c>
      <c r="AN38">
        <v>3267</v>
      </c>
      <c r="AO38">
        <v>1103</v>
      </c>
      <c r="AP38" s="4">
        <v>0</v>
      </c>
      <c r="AQ38">
        <v>682</v>
      </c>
      <c r="AR38">
        <v>721</v>
      </c>
      <c r="AS38" s="4">
        <v>0</v>
      </c>
      <c r="AT38">
        <v>737</v>
      </c>
      <c r="AU38">
        <v>4876</v>
      </c>
      <c r="AV38" s="4">
        <v>0</v>
      </c>
      <c r="AW38">
        <v>4686</v>
      </c>
      <c r="AX38">
        <v>6700</v>
      </c>
      <c r="AY38">
        <v>144387</v>
      </c>
      <c r="AZ38">
        <v>107788</v>
      </c>
      <c r="BA38">
        <v>34108</v>
      </c>
      <c r="BB38">
        <v>71092</v>
      </c>
      <c r="BC38">
        <v>357375</v>
      </c>
      <c r="BD38" s="4">
        <f t="shared" si="39"/>
        <v>0.40402098635886674</v>
      </c>
      <c r="BE38" s="4">
        <f t="shared" si="40"/>
        <v>0.30161035327037428</v>
      </c>
      <c r="BF38" s="4">
        <f t="shared" si="41"/>
        <v>9.5440363763553693E-2</v>
      </c>
      <c r="BG38" s="4">
        <f t="shared" si="42"/>
        <v>0.19892829660720532</v>
      </c>
      <c r="BH38">
        <v>1283621</v>
      </c>
      <c r="BI38">
        <v>351918</v>
      </c>
      <c r="BJ38">
        <v>70577</v>
      </c>
      <c r="BK38">
        <v>380193</v>
      </c>
      <c r="BL38">
        <v>2086309</v>
      </c>
      <c r="BM38" s="4">
        <f t="shared" si="43"/>
        <v>0.615259292846841</v>
      </c>
      <c r="BN38" s="4">
        <f t="shared" si="44"/>
        <v>0.16867971139462085</v>
      </c>
      <c r="BO38" s="4">
        <f t="shared" si="45"/>
        <v>3.3828641874238188E-2</v>
      </c>
      <c r="BP38" s="4">
        <f t="shared" si="46"/>
        <v>0.18223235388429998</v>
      </c>
      <c r="BQ38">
        <v>1</v>
      </c>
      <c r="BR38">
        <v>1</v>
      </c>
      <c r="BS38" t="s">
        <v>209</v>
      </c>
      <c r="BT38">
        <v>1</v>
      </c>
      <c r="BU38">
        <v>1</v>
      </c>
      <c r="BV38">
        <v>1</v>
      </c>
      <c r="BW38">
        <v>0</v>
      </c>
      <c r="BX38">
        <v>0</v>
      </c>
      <c r="BY38">
        <v>0</v>
      </c>
      <c r="BZ38">
        <v>0</v>
      </c>
      <c r="CA38">
        <v>0</v>
      </c>
      <c r="CB38">
        <v>0</v>
      </c>
      <c r="CC38">
        <v>1</v>
      </c>
      <c r="CD38">
        <v>148511</v>
      </c>
      <c r="CE38" s="4">
        <f t="shared" si="47"/>
        <v>0.91612947004139245</v>
      </c>
      <c r="CF38">
        <v>1</v>
      </c>
      <c r="CG38">
        <v>1</v>
      </c>
      <c r="CH38">
        <v>17764</v>
      </c>
      <c r="CI38">
        <v>469</v>
      </c>
      <c r="CJ38" s="3">
        <f t="shared" si="48"/>
        <v>2.6401711326277864E-2</v>
      </c>
      <c r="CK38">
        <v>25392</v>
      </c>
      <c r="CL38" s="3">
        <v>0.753</v>
      </c>
      <c r="CM38">
        <v>384</v>
      </c>
      <c r="CN38" s="4">
        <f t="shared" si="49"/>
        <v>1.5122873345935728E-2</v>
      </c>
      <c r="CO38" s="5">
        <f t="shared" si="50"/>
        <v>-0.73787712665406424</v>
      </c>
      <c r="CP38">
        <v>80693</v>
      </c>
      <c r="CQ38">
        <v>2016</v>
      </c>
      <c r="CR38" s="3">
        <f t="shared" si="51"/>
        <v>2.4983579740497936E-2</v>
      </c>
      <c r="CS38" s="3">
        <v>0.97</v>
      </c>
      <c r="CT38" s="5">
        <f t="shared" si="52"/>
        <v>-0.94501642025950205</v>
      </c>
      <c r="CU38">
        <v>1132616</v>
      </c>
      <c r="CV38">
        <v>1178</v>
      </c>
      <c r="CW38" s="3">
        <f t="shared" si="53"/>
        <v>1.040070067878257E-3</v>
      </c>
      <c r="CX38" s="3">
        <v>0.59699999999999998</v>
      </c>
      <c r="CY38" s="5">
        <f t="shared" si="54"/>
        <v>-0.59595992993212177</v>
      </c>
      <c r="CZ38">
        <v>1</v>
      </c>
      <c r="DA38">
        <v>1</v>
      </c>
      <c r="DB38">
        <v>1</v>
      </c>
      <c r="DC38">
        <v>0</v>
      </c>
      <c r="DD38">
        <v>0</v>
      </c>
      <c r="DE38">
        <v>0</v>
      </c>
      <c r="DF38">
        <v>0</v>
      </c>
      <c r="DG38">
        <v>0</v>
      </c>
      <c r="DH38">
        <v>0</v>
      </c>
      <c r="DI38">
        <v>0</v>
      </c>
      <c r="DJ38">
        <v>2</v>
      </c>
      <c r="DK38">
        <v>0</v>
      </c>
      <c r="DL38">
        <v>1</v>
      </c>
      <c r="DM38">
        <v>0</v>
      </c>
      <c r="DN38">
        <v>0</v>
      </c>
      <c r="DO38">
        <v>0</v>
      </c>
      <c r="DP38">
        <v>3</v>
      </c>
      <c r="DQ38">
        <v>2</v>
      </c>
      <c r="DR38">
        <v>0</v>
      </c>
      <c r="DS38">
        <v>1</v>
      </c>
      <c r="DT38">
        <v>0</v>
      </c>
      <c r="DU38">
        <v>0</v>
      </c>
      <c r="DV38">
        <v>0</v>
      </c>
      <c r="DW38">
        <v>129</v>
      </c>
      <c r="DX38">
        <v>61</v>
      </c>
      <c r="DY38">
        <v>1</v>
      </c>
      <c r="DZ38">
        <v>287</v>
      </c>
      <c r="EA38">
        <v>0</v>
      </c>
      <c r="EB38">
        <v>0</v>
      </c>
      <c r="EC38">
        <v>2</v>
      </c>
      <c r="ED38">
        <v>0</v>
      </c>
      <c r="EE38">
        <v>1</v>
      </c>
      <c r="HQ38" s="6"/>
      <c r="HS38" s="6"/>
      <c r="HU38" s="6"/>
      <c r="IM38" s="6"/>
      <c r="IO38" s="6"/>
      <c r="IQ38" s="6"/>
      <c r="JL38" s="6"/>
      <c r="JN38" s="6"/>
      <c r="JP38" s="6"/>
    </row>
    <row r="39" spans="1:276" x14ac:dyDescent="0.25">
      <c r="A39" t="s">
        <v>210</v>
      </c>
      <c r="B39" t="s">
        <v>153</v>
      </c>
      <c r="C39">
        <v>2</v>
      </c>
      <c r="D39" t="s">
        <v>153</v>
      </c>
      <c r="E39">
        <v>905</v>
      </c>
      <c r="F39">
        <v>905</v>
      </c>
      <c r="G39">
        <v>6255</v>
      </c>
      <c r="H39">
        <v>867</v>
      </c>
      <c r="I39">
        <v>2534</v>
      </c>
      <c r="J39" s="4">
        <v>0.95799999999999996</v>
      </c>
      <c r="K39" s="4">
        <f t="shared" si="29"/>
        <v>0.47499999999999998</v>
      </c>
      <c r="L39" s="1">
        <v>95197</v>
      </c>
      <c r="M39">
        <v>94820</v>
      </c>
      <c r="N39">
        <v>25859</v>
      </c>
      <c r="O39" s="3">
        <f t="shared" si="30"/>
        <v>1.2676765024107903</v>
      </c>
      <c r="P39" s="1">
        <v>2138042</v>
      </c>
      <c r="Q39">
        <v>2819697</v>
      </c>
      <c r="R39" s="3">
        <f t="shared" si="31"/>
        <v>1.3188220811377886</v>
      </c>
      <c r="S39" s="1">
        <v>9267130</v>
      </c>
      <c r="T39">
        <v>10629368</v>
      </c>
      <c r="U39" s="3">
        <f t="shared" si="32"/>
        <v>1.1469967508818804</v>
      </c>
      <c r="V39" s="1">
        <v>597570</v>
      </c>
      <c r="W39">
        <v>693659</v>
      </c>
      <c r="X39" s="3">
        <f t="shared" si="33"/>
        <v>1.1607995715983064</v>
      </c>
      <c r="Y39">
        <v>563985</v>
      </c>
      <c r="Z39" s="3">
        <f t="shared" si="34"/>
        <v>0.94379737938651542</v>
      </c>
      <c r="AA39" s="1">
        <v>837842</v>
      </c>
      <c r="AB39">
        <v>1163425</v>
      </c>
      <c r="AC39" s="3">
        <f t="shared" si="35"/>
        <v>1.3885971340658501</v>
      </c>
      <c r="AD39">
        <v>656541</v>
      </c>
      <c r="AE39" s="3">
        <f t="shared" si="36"/>
        <v>0.78360955884283667</v>
      </c>
      <c r="AF39" s="1">
        <v>7129088</v>
      </c>
      <c r="AG39">
        <v>7810184</v>
      </c>
      <c r="AH39" s="3">
        <f t="shared" si="37"/>
        <v>1.0955376059322033</v>
      </c>
      <c r="AI39">
        <v>1146637</v>
      </c>
      <c r="AJ39" s="3">
        <f t="shared" si="38"/>
        <v>0.16083922656025568</v>
      </c>
      <c r="AK39">
        <v>0</v>
      </c>
      <c r="AL39">
        <v>0</v>
      </c>
      <c r="AM39">
        <v>1</v>
      </c>
      <c r="AN39">
        <v>94660</v>
      </c>
      <c r="AO39">
        <v>15006</v>
      </c>
      <c r="AP39" s="4">
        <f t="shared" ref="AP39:AP65" si="55">IF(AN39="NULL","NULL",(AN39+AO39)/($AW39+$AX39))</f>
        <v>0.90834244442235701</v>
      </c>
      <c r="AQ39">
        <v>104</v>
      </c>
      <c r="AR39">
        <v>3099</v>
      </c>
      <c r="AS39" s="4">
        <f t="shared" ref="AS39:AS65" si="56">IF(AQ39="NULL","NULL",(AQ39+AR39)/($AW39+$AX39))</f>
        <v>2.6529834675148262E-2</v>
      </c>
      <c r="AT39">
        <v>55</v>
      </c>
      <c r="AU39">
        <v>7808</v>
      </c>
      <c r="AV39" s="4">
        <f t="shared" ref="AV39:AV65" si="57">IF(AT39="NULL","NULL",(AT39+AU39)/($AW39+$AX39))</f>
        <v>6.5127720902494787E-2</v>
      </c>
      <c r="AW39">
        <v>94819</v>
      </c>
      <c r="AX39">
        <v>25913</v>
      </c>
      <c r="AY39">
        <v>3688127</v>
      </c>
      <c r="AZ39">
        <v>791679</v>
      </c>
      <c r="BA39">
        <v>147949</v>
      </c>
      <c r="BB39">
        <v>181049</v>
      </c>
      <c r="BC39">
        <v>4808804</v>
      </c>
      <c r="BD39" s="4">
        <f t="shared" si="39"/>
        <v>0.76695307190727668</v>
      </c>
      <c r="BE39" s="4">
        <f t="shared" si="40"/>
        <v>0.1646311640066844</v>
      </c>
      <c r="BF39" s="4">
        <f t="shared" si="41"/>
        <v>3.0766277852039718E-2</v>
      </c>
      <c r="BG39" s="4">
        <f t="shared" si="42"/>
        <v>3.7649486233999142E-2</v>
      </c>
      <c r="BH39">
        <v>15649063</v>
      </c>
      <c r="BI39">
        <v>3072916</v>
      </c>
      <c r="BJ39">
        <v>370891</v>
      </c>
      <c r="BK39">
        <v>634026</v>
      </c>
      <c r="BL39">
        <v>19726896</v>
      </c>
      <c r="BM39" s="4">
        <f t="shared" si="43"/>
        <v>0.79328562385080759</v>
      </c>
      <c r="BN39" s="4">
        <f t="shared" si="44"/>
        <v>0.15577291024396336</v>
      </c>
      <c r="BO39" s="4">
        <f t="shared" si="45"/>
        <v>1.8801285311181241E-2</v>
      </c>
      <c r="BP39" s="4">
        <f t="shared" si="46"/>
        <v>3.2140180594047843E-2</v>
      </c>
      <c r="BQ39">
        <v>1</v>
      </c>
      <c r="BR39">
        <v>0</v>
      </c>
      <c r="BS39" t="s">
        <v>153</v>
      </c>
      <c r="BT39">
        <v>1</v>
      </c>
      <c r="BU39">
        <v>1</v>
      </c>
      <c r="BV39">
        <v>1</v>
      </c>
      <c r="BW39">
        <v>1</v>
      </c>
      <c r="BX39">
        <v>1</v>
      </c>
      <c r="BY39">
        <v>1</v>
      </c>
      <c r="BZ39">
        <v>1</v>
      </c>
      <c r="CA39">
        <v>0</v>
      </c>
      <c r="CB39">
        <v>0</v>
      </c>
      <c r="CC39">
        <v>1</v>
      </c>
      <c r="CD39">
        <v>2819697</v>
      </c>
      <c r="CE39" s="4">
        <f t="shared" si="47"/>
        <v>1</v>
      </c>
      <c r="CF39">
        <v>1</v>
      </c>
      <c r="CG39">
        <v>1</v>
      </c>
      <c r="CH39">
        <v>148109</v>
      </c>
      <c r="CI39">
        <v>55340</v>
      </c>
      <c r="CJ39" s="3">
        <f t="shared" si="48"/>
        <v>0.37364373535706813</v>
      </c>
      <c r="CK39">
        <v>212769</v>
      </c>
      <c r="CL39" s="3">
        <v>0.66</v>
      </c>
      <c r="CM39">
        <v>79974</v>
      </c>
      <c r="CN39" s="4">
        <f t="shared" si="49"/>
        <v>0.37587242502432217</v>
      </c>
      <c r="CO39" s="5">
        <f t="shared" si="50"/>
        <v>-0.28412757497567787</v>
      </c>
      <c r="CP39">
        <v>605454</v>
      </c>
      <c r="CQ39">
        <v>449663</v>
      </c>
      <c r="CR39" s="3">
        <f t="shared" si="51"/>
        <v>0.74268730572429942</v>
      </c>
      <c r="CS39" s="3">
        <v>0.93099999999999994</v>
      </c>
      <c r="CT39" s="5">
        <f t="shared" si="52"/>
        <v>-0.18831269427570052</v>
      </c>
      <c r="CU39">
        <v>7244002</v>
      </c>
      <c r="CV39">
        <v>431419</v>
      </c>
      <c r="CW39" s="3">
        <f t="shared" si="53"/>
        <v>5.9555339714152479E-2</v>
      </c>
      <c r="CX39" s="3">
        <v>0.51300000000000001</v>
      </c>
      <c r="CY39" s="5">
        <f t="shared" si="54"/>
        <v>-0.45344466028584751</v>
      </c>
      <c r="CZ39">
        <v>1</v>
      </c>
      <c r="DA39">
        <v>1</v>
      </c>
      <c r="DB39">
        <v>1</v>
      </c>
      <c r="DC39">
        <v>0</v>
      </c>
      <c r="DD39">
        <v>0</v>
      </c>
      <c r="DE39">
        <v>0</v>
      </c>
      <c r="DF39">
        <v>0</v>
      </c>
      <c r="DG39">
        <v>0</v>
      </c>
      <c r="DH39">
        <v>0</v>
      </c>
      <c r="DI39">
        <v>0</v>
      </c>
      <c r="DJ39">
        <v>2052</v>
      </c>
      <c r="DK39">
        <v>370</v>
      </c>
      <c r="DL39">
        <v>3</v>
      </c>
      <c r="DM39">
        <v>0</v>
      </c>
      <c r="DN39">
        <v>0</v>
      </c>
      <c r="DO39">
        <v>0</v>
      </c>
      <c r="DP39">
        <v>2425</v>
      </c>
      <c r="DQ39">
        <v>2052</v>
      </c>
      <c r="DR39">
        <v>370</v>
      </c>
      <c r="DS39">
        <v>3</v>
      </c>
      <c r="DT39">
        <v>0</v>
      </c>
      <c r="DU39">
        <v>0</v>
      </c>
      <c r="DV39">
        <v>0</v>
      </c>
      <c r="DW39">
        <v>11</v>
      </c>
      <c r="DX39">
        <v>4</v>
      </c>
      <c r="DY39">
        <v>0</v>
      </c>
      <c r="DZ39">
        <v>126</v>
      </c>
      <c r="EA39">
        <v>10</v>
      </c>
      <c r="EB39">
        <v>0</v>
      </c>
      <c r="EC39">
        <v>2052</v>
      </c>
      <c r="ED39">
        <v>370</v>
      </c>
      <c r="EE39">
        <v>3</v>
      </c>
      <c r="HQ39" s="6"/>
      <c r="HS39" s="6"/>
      <c r="HU39" s="6"/>
      <c r="IM39" s="6"/>
      <c r="IO39" s="6"/>
      <c r="IQ39" s="6"/>
      <c r="JL39" s="6"/>
      <c r="JN39" s="6"/>
      <c r="JP39" s="6"/>
    </row>
    <row r="40" spans="1:276" x14ac:dyDescent="0.25">
      <c r="A40" t="s">
        <v>211</v>
      </c>
      <c r="B40" t="s">
        <v>153</v>
      </c>
      <c r="C40">
        <v>2</v>
      </c>
      <c r="D40" t="s">
        <v>153</v>
      </c>
      <c r="E40">
        <v>909</v>
      </c>
      <c r="F40">
        <v>907</v>
      </c>
      <c r="G40">
        <v>741</v>
      </c>
      <c r="H40">
        <v>730</v>
      </c>
      <c r="I40">
        <v>213</v>
      </c>
      <c r="J40" s="4">
        <v>0.80300000000000005</v>
      </c>
      <c r="K40" s="4">
        <f t="shared" si="29"/>
        <v>0.57151515151515153</v>
      </c>
      <c r="L40" s="1">
        <v>21836</v>
      </c>
      <c r="M40">
        <v>18167</v>
      </c>
      <c r="N40">
        <v>6175</v>
      </c>
      <c r="O40" s="3">
        <f t="shared" si="30"/>
        <v>1.1147646089027294</v>
      </c>
      <c r="P40" s="1">
        <v>501497</v>
      </c>
      <c r="Q40">
        <v>705789</v>
      </c>
      <c r="R40" s="3">
        <f t="shared" si="31"/>
        <v>1.4073643511327087</v>
      </c>
      <c r="S40" s="1">
        <v>2115877</v>
      </c>
      <c r="T40">
        <v>3100754</v>
      </c>
      <c r="U40" s="3">
        <f t="shared" si="32"/>
        <v>1.4654698737213931</v>
      </c>
      <c r="V40" s="1">
        <v>132917</v>
      </c>
      <c r="W40">
        <v>156928</v>
      </c>
      <c r="X40" s="3">
        <f t="shared" si="33"/>
        <v>1.1806465689114258</v>
      </c>
      <c r="Y40">
        <v>133886</v>
      </c>
      <c r="Z40" s="3">
        <f t="shared" si="34"/>
        <v>1.0072902638488681</v>
      </c>
      <c r="AA40" s="1">
        <v>201567</v>
      </c>
      <c r="AB40">
        <v>316396</v>
      </c>
      <c r="AC40" s="3">
        <f t="shared" si="35"/>
        <v>1.569681545094187</v>
      </c>
      <c r="AD40">
        <v>193842</v>
      </c>
      <c r="AE40" s="3">
        <f t="shared" si="36"/>
        <v>0.96167527422643584</v>
      </c>
      <c r="AF40" s="1">
        <v>1614380</v>
      </c>
      <c r="AG40">
        <v>2394965</v>
      </c>
      <c r="AH40" s="3">
        <f t="shared" si="37"/>
        <v>1.483519989097982</v>
      </c>
      <c r="AI40">
        <v>1912566</v>
      </c>
      <c r="AJ40" s="3">
        <f t="shared" si="38"/>
        <v>1.1847062030005326</v>
      </c>
      <c r="AK40">
        <v>0</v>
      </c>
      <c r="AL40">
        <v>0</v>
      </c>
      <c r="AM40">
        <v>1</v>
      </c>
      <c r="AN40">
        <v>13084</v>
      </c>
      <c r="AO40">
        <v>4011</v>
      </c>
      <c r="AP40" s="4">
        <f t="shared" si="55"/>
        <v>0.70228411798537504</v>
      </c>
      <c r="AQ40">
        <v>4175</v>
      </c>
      <c r="AR40">
        <v>385</v>
      </c>
      <c r="AS40" s="4">
        <f t="shared" si="56"/>
        <v>0.1873305398077397</v>
      </c>
      <c r="AT40">
        <v>908</v>
      </c>
      <c r="AU40">
        <v>1779</v>
      </c>
      <c r="AV40" s="4">
        <f t="shared" si="57"/>
        <v>0.11038534220688521</v>
      </c>
      <c r="AW40">
        <v>18167</v>
      </c>
      <c r="AX40">
        <v>6175</v>
      </c>
      <c r="AY40">
        <v>845851</v>
      </c>
      <c r="AZ40">
        <v>75915</v>
      </c>
      <c r="BA40">
        <v>16265</v>
      </c>
      <c r="BB40">
        <v>17359</v>
      </c>
      <c r="BC40">
        <v>955390</v>
      </c>
      <c r="BD40" s="4">
        <f t="shared" si="39"/>
        <v>0.88534629837029899</v>
      </c>
      <c r="BE40" s="4">
        <f t="shared" si="40"/>
        <v>7.9459697087053457E-2</v>
      </c>
      <c r="BF40" s="4">
        <f t="shared" si="41"/>
        <v>1.7024461214791866E-2</v>
      </c>
      <c r="BG40" s="4">
        <f t="shared" si="42"/>
        <v>1.8169543327855642E-2</v>
      </c>
      <c r="BH40">
        <v>3581846</v>
      </c>
      <c r="BI40">
        <v>387300</v>
      </c>
      <c r="BJ40">
        <v>76821</v>
      </c>
      <c r="BK40">
        <v>166822</v>
      </c>
      <c r="BL40">
        <v>4212789</v>
      </c>
      <c r="BM40" s="4">
        <f t="shared" si="43"/>
        <v>0.85023152120839662</v>
      </c>
      <c r="BN40" s="4">
        <f t="shared" si="44"/>
        <v>9.1934345631836778E-2</v>
      </c>
      <c r="BO40" s="4">
        <f t="shared" si="45"/>
        <v>1.823518813783458E-2</v>
      </c>
      <c r="BP40" s="4">
        <f t="shared" si="46"/>
        <v>3.9598945021932029E-2</v>
      </c>
      <c r="BQ40">
        <v>1</v>
      </c>
      <c r="BR40">
        <v>1</v>
      </c>
      <c r="BS40" t="s">
        <v>212</v>
      </c>
      <c r="BT40">
        <v>1</v>
      </c>
      <c r="BU40">
        <v>1</v>
      </c>
      <c r="BV40">
        <v>1</v>
      </c>
      <c r="BW40">
        <v>1</v>
      </c>
      <c r="BX40">
        <v>1</v>
      </c>
      <c r="BY40">
        <v>1</v>
      </c>
      <c r="BZ40">
        <v>1</v>
      </c>
      <c r="CA40">
        <v>0</v>
      </c>
      <c r="CB40">
        <v>1</v>
      </c>
      <c r="CC40">
        <v>1</v>
      </c>
      <c r="CD40">
        <v>645597</v>
      </c>
      <c r="CE40" s="4">
        <f t="shared" si="47"/>
        <v>0.91471672128639014</v>
      </c>
      <c r="CF40">
        <v>1</v>
      </c>
      <c r="CG40">
        <v>1</v>
      </c>
      <c r="CH40">
        <v>32320</v>
      </c>
      <c r="CI40">
        <v>19890</v>
      </c>
      <c r="CJ40" s="3">
        <f t="shared" si="48"/>
        <v>0.61540841584158412</v>
      </c>
      <c r="CK40">
        <v>46600</v>
      </c>
      <c r="CL40" s="3">
        <v>0.754</v>
      </c>
      <c r="CM40">
        <v>28082</v>
      </c>
      <c r="CN40" s="4">
        <f t="shared" si="49"/>
        <v>0.60261802575107293</v>
      </c>
      <c r="CO40" s="5">
        <f t="shared" si="50"/>
        <v>-0.15138197424892708</v>
      </c>
      <c r="CP40">
        <v>145117</v>
      </c>
      <c r="CQ40">
        <v>141560</v>
      </c>
      <c r="CR40" s="3">
        <f t="shared" si="51"/>
        <v>0.97548874356553672</v>
      </c>
      <c r="CS40" s="3">
        <v>0.90799999999999992</v>
      </c>
      <c r="CT40" s="5">
        <f t="shared" si="52"/>
        <v>6.7488743565536802E-2</v>
      </c>
      <c r="CU40">
        <v>1642656</v>
      </c>
      <c r="CV40">
        <v>512680</v>
      </c>
      <c r="CW40" s="3">
        <f t="shared" si="53"/>
        <v>0.31210429937856737</v>
      </c>
      <c r="CX40" s="3">
        <v>0.49399999999999999</v>
      </c>
      <c r="CY40" s="5">
        <f t="shared" si="54"/>
        <v>-0.18189570062143262</v>
      </c>
      <c r="CZ40">
        <v>0</v>
      </c>
      <c r="DA40">
        <v>0</v>
      </c>
      <c r="DB40">
        <v>0</v>
      </c>
      <c r="DC40">
        <v>0</v>
      </c>
      <c r="DD40">
        <v>0</v>
      </c>
      <c r="DE40">
        <v>0</v>
      </c>
      <c r="DF40">
        <v>0</v>
      </c>
      <c r="DG40">
        <v>0</v>
      </c>
      <c r="DH40">
        <v>0</v>
      </c>
      <c r="DI40">
        <v>0</v>
      </c>
      <c r="DJ40">
        <v>544</v>
      </c>
      <c r="DK40">
        <v>0</v>
      </c>
      <c r="DL40">
        <v>2</v>
      </c>
      <c r="DM40">
        <v>36</v>
      </c>
      <c r="DN40">
        <v>0</v>
      </c>
      <c r="DO40">
        <v>0</v>
      </c>
      <c r="DP40">
        <v>582</v>
      </c>
      <c r="DQ40">
        <v>544</v>
      </c>
      <c r="DR40">
        <v>0</v>
      </c>
      <c r="DS40">
        <v>2</v>
      </c>
      <c r="DT40">
        <v>36</v>
      </c>
      <c r="DU40">
        <v>0</v>
      </c>
      <c r="DV40">
        <v>0</v>
      </c>
      <c r="DW40">
        <v>52</v>
      </c>
      <c r="DX40">
        <v>42</v>
      </c>
      <c r="DY40">
        <v>10</v>
      </c>
      <c r="DZ40">
        <v>25</v>
      </c>
      <c r="EA40">
        <v>0</v>
      </c>
      <c r="EB40">
        <v>0</v>
      </c>
      <c r="EC40">
        <v>580</v>
      </c>
      <c r="ED40">
        <v>0</v>
      </c>
      <c r="EE40">
        <v>2</v>
      </c>
      <c r="HQ40" s="6"/>
      <c r="HS40" s="6"/>
      <c r="HU40" s="6"/>
      <c r="IM40" s="6"/>
      <c r="IO40" s="6"/>
      <c r="IQ40" s="6"/>
      <c r="JL40" s="6"/>
      <c r="JN40" s="6"/>
      <c r="JP40" s="6"/>
    </row>
    <row r="41" spans="1:276" x14ac:dyDescent="0.25">
      <c r="A41" t="s">
        <v>213</v>
      </c>
      <c r="B41" t="s">
        <v>153</v>
      </c>
      <c r="C41">
        <v>2</v>
      </c>
      <c r="D41" t="s">
        <v>153</v>
      </c>
      <c r="E41">
        <v>1389</v>
      </c>
      <c r="F41">
        <v>1389</v>
      </c>
      <c r="G41">
        <v>4101</v>
      </c>
      <c r="H41">
        <v>1343</v>
      </c>
      <c r="I41">
        <v>3295</v>
      </c>
      <c r="J41" s="4">
        <v>0.96699999999999997</v>
      </c>
      <c r="K41" s="4">
        <f t="shared" si="29"/>
        <v>0.84480874316939891</v>
      </c>
      <c r="L41" s="1">
        <v>100346</v>
      </c>
      <c r="M41">
        <v>87050</v>
      </c>
      <c r="N41">
        <v>16492</v>
      </c>
      <c r="O41" s="3">
        <f t="shared" si="30"/>
        <v>1.031849799693062</v>
      </c>
      <c r="P41" s="1">
        <v>1841169.4</v>
      </c>
      <c r="Q41">
        <v>2787834</v>
      </c>
      <c r="R41" s="3">
        <f t="shared" si="31"/>
        <v>1.5141648563136016</v>
      </c>
      <c r="S41" s="1">
        <v>8467513</v>
      </c>
      <c r="T41">
        <v>11693875</v>
      </c>
      <c r="U41" s="3">
        <f t="shared" si="32"/>
        <v>1.3810282901248572</v>
      </c>
      <c r="V41" s="1">
        <v>567000</v>
      </c>
      <c r="W41">
        <v>688779</v>
      </c>
      <c r="X41" s="3">
        <f t="shared" si="33"/>
        <v>1.2147777777777777</v>
      </c>
      <c r="Y41">
        <v>571137</v>
      </c>
      <c r="Z41" s="3">
        <f t="shared" si="34"/>
        <v>1.0072962962962964</v>
      </c>
      <c r="AA41" s="1">
        <v>658274</v>
      </c>
      <c r="AB41">
        <v>1151511</v>
      </c>
      <c r="AC41" s="3">
        <f t="shared" si="35"/>
        <v>1.7492882902864157</v>
      </c>
      <c r="AD41">
        <v>736618</v>
      </c>
      <c r="AE41" s="3">
        <f t="shared" si="36"/>
        <v>1.1190142706532538</v>
      </c>
      <c r="AF41" s="1">
        <v>6626344</v>
      </c>
      <c r="AG41">
        <v>8906041</v>
      </c>
      <c r="AH41" s="3">
        <f t="shared" si="37"/>
        <v>1.3440354137968087</v>
      </c>
      <c r="AI41">
        <v>7302965</v>
      </c>
      <c r="AJ41" s="3">
        <f t="shared" si="38"/>
        <v>1.1021107567008293</v>
      </c>
      <c r="AK41">
        <v>1</v>
      </c>
      <c r="AL41">
        <v>0</v>
      </c>
      <c r="AM41">
        <v>1</v>
      </c>
      <c r="AN41">
        <v>58290</v>
      </c>
      <c r="AO41">
        <v>22331</v>
      </c>
      <c r="AP41" s="4">
        <f t="shared" si="55"/>
        <v>0.92614589316484774</v>
      </c>
      <c r="AQ41">
        <v>4788</v>
      </c>
      <c r="AR41">
        <v>930</v>
      </c>
      <c r="AS41" s="4">
        <f t="shared" si="56"/>
        <v>6.5686387133831126E-2</v>
      </c>
      <c r="AT41">
        <v>421</v>
      </c>
      <c r="AU41">
        <v>290</v>
      </c>
      <c r="AV41" s="4">
        <f t="shared" si="57"/>
        <v>8.1677197013210797E-3</v>
      </c>
      <c r="AW41">
        <v>63499</v>
      </c>
      <c r="AX41">
        <v>23551</v>
      </c>
      <c r="AY41">
        <v>3795561</v>
      </c>
      <c r="AZ41">
        <v>324998</v>
      </c>
      <c r="BA41">
        <v>51306</v>
      </c>
      <c r="BB41">
        <v>75888</v>
      </c>
      <c r="BC41">
        <v>4247753</v>
      </c>
      <c r="BD41" s="4">
        <f t="shared" si="39"/>
        <v>0.89354559928508082</v>
      </c>
      <c r="BE41" s="4">
        <f t="shared" si="40"/>
        <v>7.6510569235075584E-2</v>
      </c>
      <c r="BF41" s="4">
        <f t="shared" si="41"/>
        <v>1.2078385913681893E-2</v>
      </c>
      <c r="BG41" s="4">
        <f t="shared" si="42"/>
        <v>1.7865445566161688E-2</v>
      </c>
      <c r="BH41">
        <v>15378786</v>
      </c>
      <c r="BI41">
        <v>2594521</v>
      </c>
      <c r="BJ41">
        <v>283924</v>
      </c>
      <c r="BK41">
        <v>630603</v>
      </c>
      <c r="BL41">
        <v>18887834</v>
      </c>
      <c r="BM41" s="4">
        <f t="shared" si="43"/>
        <v>0.8142164951259101</v>
      </c>
      <c r="BN41" s="4">
        <f t="shared" si="44"/>
        <v>0.13736466553020321</v>
      </c>
      <c r="BO41" s="4">
        <f t="shared" si="45"/>
        <v>1.5032110087371585E-2</v>
      </c>
      <c r="BP41" s="4">
        <f t="shared" si="46"/>
        <v>3.338672925651507E-2</v>
      </c>
      <c r="BQ41">
        <v>1</v>
      </c>
      <c r="BR41">
        <v>1</v>
      </c>
      <c r="BS41" t="s">
        <v>214</v>
      </c>
      <c r="BT41">
        <v>1</v>
      </c>
      <c r="BU41">
        <v>1</v>
      </c>
      <c r="BV41">
        <v>1</v>
      </c>
      <c r="BW41">
        <v>1</v>
      </c>
      <c r="BX41">
        <v>1</v>
      </c>
      <c r="BY41">
        <v>1</v>
      </c>
      <c r="BZ41">
        <v>1</v>
      </c>
      <c r="CA41">
        <v>0</v>
      </c>
      <c r="CB41">
        <v>0</v>
      </c>
      <c r="CC41">
        <v>1</v>
      </c>
      <c r="CD41">
        <v>2786733</v>
      </c>
      <c r="CE41" s="4">
        <f t="shared" si="47"/>
        <v>0.99960506974231611</v>
      </c>
      <c r="CF41">
        <v>1</v>
      </c>
      <c r="CG41">
        <v>0</v>
      </c>
      <c r="CH41">
        <v>142157</v>
      </c>
      <c r="CI41">
        <v>86775</v>
      </c>
      <c r="CJ41" s="3">
        <f t="shared" si="48"/>
        <v>0.61041665201150841</v>
      </c>
      <c r="CK41">
        <v>200692</v>
      </c>
      <c r="CL41" s="3">
        <v>0.68400000000000005</v>
      </c>
      <c r="CM41">
        <v>127695</v>
      </c>
      <c r="CN41" s="4">
        <f t="shared" si="49"/>
        <v>0.63627349371175734</v>
      </c>
      <c r="CO41" s="5">
        <f t="shared" si="50"/>
        <v>-4.7726506288242709E-2</v>
      </c>
      <c r="CP41">
        <v>467147</v>
      </c>
      <c r="CQ41">
        <v>535218</v>
      </c>
      <c r="CR41" s="3">
        <f t="shared" si="51"/>
        <v>1.1457164447165453</v>
      </c>
      <c r="CS41" s="3">
        <v>0.86199999999999999</v>
      </c>
      <c r="CT41" s="5">
        <f t="shared" si="52"/>
        <v>0.28371644471654534</v>
      </c>
      <c r="CU41">
        <v>6718350</v>
      </c>
      <c r="CV41">
        <v>1300431</v>
      </c>
      <c r="CW41" s="3">
        <f t="shared" si="53"/>
        <v>0.19356404474312888</v>
      </c>
      <c r="CX41" s="3">
        <v>0.503</v>
      </c>
      <c r="CY41" s="5">
        <f t="shared" si="54"/>
        <v>-0.30943595525687112</v>
      </c>
      <c r="CZ41">
        <v>1</v>
      </c>
      <c r="DA41">
        <v>0</v>
      </c>
      <c r="DB41">
        <v>0</v>
      </c>
      <c r="DC41">
        <v>0</v>
      </c>
      <c r="DD41">
        <v>0</v>
      </c>
      <c r="DE41">
        <v>0</v>
      </c>
      <c r="DF41">
        <v>0</v>
      </c>
      <c r="DG41">
        <v>0</v>
      </c>
      <c r="DH41">
        <v>0</v>
      </c>
      <c r="DI41">
        <v>0</v>
      </c>
      <c r="DJ41">
        <v>2899</v>
      </c>
      <c r="DK41">
        <v>624</v>
      </c>
      <c r="DL41">
        <v>81</v>
      </c>
      <c r="DM41">
        <v>243</v>
      </c>
      <c r="DN41">
        <v>0</v>
      </c>
      <c r="DO41">
        <v>3</v>
      </c>
      <c r="DP41">
        <v>3850</v>
      </c>
      <c r="DQ41">
        <v>2899</v>
      </c>
      <c r="DR41">
        <v>624</v>
      </c>
      <c r="DS41">
        <v>81</v>
      </c>
      <c r="DT41">
        <v>243</v>
      </c>
      <c r="DU41">
        <v>0</v>
      </c>
      <c r="DV41">
        <v>3</v>
      </c>
      <c r="DW41">
        <v>23</v>
      </c>
      <c r="DX41">
        <v>0</v>
      </c>
      <c r="DY41">
        <v>0</v>
      </c>
      <c r="DZ41">
        <v>0</v>
      </c>
      <c r="EA41">
        <v>0</v>
      </c>
      <c r="EB41">
        <v>0</v>
      </c>
      <c r="EC41">
        <v>3142</v>
      </c>
      <c r="ED41">
        <v>624</v>
      </c>
      <c r="EE41">
        <v>84</v>
      </c>
      <c r="HQ41" s="6"/>
      <c r="HS41" s="6"/>
      <c r="HU41" s="6"/>
      <c r="IM41" s="6"/>
      <c r="IO41" s="6"/>
      <c r="IQ41" s="6"/>
      <c r="JL41" s="6"/>
      <c r="JN41" s="6"/>
      <c r="JP41" s="6"/>
    </row>
    <row r="42" spans="1:276" x14ac:dyDescent="0.25">
      <c r="A42" t="s">
        <v>215</v>
      </c>
      <c r="B42" t="s">
        <v>153</v>
      </c>
      <c r="C42">
        <v>2</v>
      </c>
      <c r="D42" t="s">
        <v>153</v>
      </c>
      <c r="E42">
        <v>5936</v>
      </c>
      <c r="F42">
        <v>5936</v>
      </c>
      <c r="G42">
        <v>2902</v>
      </c>
      <c r="H42">
        <v>4434</v>
      </c>
      <c r="I42">
        <v>1572</v>
      </c>
      <c r="J42" s="4">
        <v>0.747</v>
      </c>
      <c r="K42" s="4">
        <f t="shared" si="29"/>
        <v>0.67956551255940256</v>
      </c>
      <c r="L42" s="1">
        <v>110885</v>
      </c>
      <c r="M42">
        <v>102870</v>
      </c>
      <c r="N42">
        <v>31112</v>
      </c>
      <c r="O42" s="3">
        <f t="shared" si="30"/>
        <v>1.2082968841592641</v>
      </c>
      <c r="P42" s="1">
        <v>2523042.6</v>
      </c>
      <c r="Q42">
        <v>3138433</v>
      </c>
      <c r="R42" s="3">
        <f t="shared" si="31"/>
        <v>1.2439080497491402</v>
      </c>
      <c r="S42" s="1">
        <v>11368400</v>
      </c>
      <c r="T42">
        <v>12826655</v>
      </c>
      <c r="U42" s="3">
        <f t="shared" si="32"/>
        <v>1.1282726680975335</v>
      </c>
      <c r="V42" s="1">
        <v>689803</v>
      </c>
      <c r="W42">
        <v>790842</v>
      </c>
      <c r="X42" s="3">
        <f t="shared" si="33"/>
        <v>1.1464751530509436</v>
      </c>
      <c r="Y42">
        <v>692634</v>
      </c>
      <c r="Z42" s="3">
        <f t="shared" si="34"/>
        <v>1.0041040702925328</v>
      </c>
      <c r="AA42" s="1">
        <v>986785</v>
      </c>
      <c r="AB42">
        <v>1286148</v>
      </c>
      <c r="AC42" s="3">
        <f t="shared" si="35"/>
        <v>1.3033720617966427</v>
      </c>
      <c r="AD42">
        <v>969603</v>
      </c>
      <c r="AE42" s="3">
        <f t="shared" si="36"/>
        <v>0.98258789908642719</v>
      </c>
      <c r="AF42" s="1">
        <v>8845357</v>
      </c>
      <c r="AG42">
        <v>9688222</v>
      </c>
      <c r="AH42" s="3">
        <f t="shared" si="37"/>
        <v>1.0952889747694752</v>
      </c>
      <c r="AI42">
        <v>8430776</v>
      </c>
      <c r="AJ42" s="3">
        <f t="shared" si="38"/>
        <v>0.95313009978003149</v>
      </c>
      <c r="AK42">
        <v>1</v>
      </c>
      <c r="AL42">
        <v>0</v>
      </c>
      <c r="AM42">
        <v>0</v>
      </c>
      <c r="AN42">
        <v>59406</v>
      </c>
      <c r="AO42">
        <v>65924</v>
      </c>
      <c r="AP42" s="4">
        <f t="shared" si="55"/>
        <v>0.93542416145452378</v>
      </c>
      <c r="AQ42">
        <v>1872</v>
      </c>
      <c r="AR42">
        <v>2770</v>
      </c>
      <c r="AS42" s="4">
        <f t="shared" si="56"/>
        <v>3.4646445044856769E-2</v>
      </c>
      <c r="AT42">
        <v>413</v>
      </c>
      <c r="AU42">
        <v>3597</v>
      </c>
      <c r="AV42" s="4">
        <f t="shared" si="57"/>
        <v>2.9929393500619485E-2</v>
      </c>
      <c r="AW42">
        <v>61691</v>
      </c>
      <c r="AX42">
        <v>72291</v>
      </c>
      <c r="AY42">
        <v>4012089</v>
      </c>
      <c r="AZ42">
        <v>1026301</v>
      </c>
      <c r="BA42">
        <v>123647</v>
      </c>
      <c r="BB42">
        <v>90780</v>
      </c>
      <c r="BC42">
        <v>5252817</v>
      </c>
      <c r="BD42" s="4">
        <f t="shared" si="39"/>
        <v>0.76379759660387936</v>
      </c>
      <c r="BE42" s="4">
        <f t="shared" si="40"/>
        <v>0.19538106886266932</v>
      </c>
      <c r="BF42" s="4">
        <f t="shared" si="41"/>
        <v>2.3539179072866998E-2</v>
      </c>
      <c r="BG42" s="4">
        <f t="shared" si="42"/>
        <v>1.7282155460584293E-2</v>
      </c>
      <c r="BH42">
        <v>19368645</v>
      </c>
      <c r="BI42">
        <v>3328271</v>
      </c>
      <c r="BJ42">
        <v>448763</v>
      </c>
      <c r="BK42">
        <v>593080</v>
      </c>
      <c r="BL42">
        <v>23738759</v>
      </c>
      <c r="BM42" s="4">
        <f t="shared" si="43"/>
        <v>0.81590806831983087</v>
      </c>
      <c r="BN42" s="4">
        <f t="shared" si="44"/>
        <v>0.14020408564744266</v>
      </c>
      <c r="BO42" s="4">
        <f t="shared" si="45"/>
        <v>1.8904231682877779E-2</v>
      </c>
      <c r="BP42" s="4">
        <f t="shared" si="46"/>
        <v>2.49836143498487E-2</v>
      </c>
      <c r="BQ42">
        <v>1</v>
      </c>
      <c r="BR42">
        <v>1</v>
      </c>
      <c r="BS42" t="s">
        <v>216</v>
      </c>
      <c r="BT42">
        <v>1</v>
      </c>
      <c r="BU42">
        <v>1</v>
      </c>
      <c r="BV42">
        <v>1</v>
      </c>
      <c r="BW42">
        <v>1</v>
      </c>
      <c r="BX42">
        <v>1</v>
      </c>
      <c r="BY42">
        <v>1</v>
      </c>
      <c r="BZ42">
        <v>1</v>
      </c>
      <c r="CA42">
        <v>1</v>
      </c>
      <c r="CB42">
        <v>1</v>
      </c>
      <c r="CC42">
        <v>1</v>
      </c>
      <c r="CD42">
        <v>3138433</v>
      </c>
      <c r="CE42" s="4">
        <f t="shared" si="47"/>
        <v>1</v>
      </c>
      <c r="CF42">
        <v>1</v>
      </c>
      <c r="CG42">
        <v>1</v>
      </c>
      <c r="CH42">
        <v>169244</v>
      </c>
      <c r="CI42">
        <v>92344</v>
      </c>
      <c r="CJ42" s="3">
        <f t="shared" si="48"/>
        <v>0.54562643284252321</v>
      </c>
      <c r="CK42">
        <v>243946</v>
      </c>
      <c r="CL42" s="3">
        <v>0.68799999999999994</v>
      </c>
      <c r="CM42">
        <v>152373</v>
      </c>
      <c r="CN42" s="4">
        <f t="shared" si="49"/>
        <v>0.6246177432710518</v>
      </c>
      <c r="CO42" s="5">
        <f t="shared" si="50"/>
        <v>-6.338225672894815E-2</v>
      </c>
      <c r="CP42">
        <v>718138</v>
      </c>
      <c r="CQ42">
        <v>701040</v>
      </c>
      <c r="CR42" s="3">
        <f t="shared" si="51"/>
        <v>0.97619120559001193</v>
      </c>
      <c r="CS42" s="3">
        <v>0.91799999999999993</v>
      </c>
      <c r="CT42" s="5">
        <f t="shared" si="52"/>
        <v>5.8191205590012007E-2</v>
      </c>
      <c r="CU42">
        <v>9004240</v>
      </c>
      <c r="CV42">
        <v>1844968</v>
      </c>
      <c r="CW42" s="3">
        <f t="shared" si="53"/>
        <v>0.20489991381837891</v>
      </c>
      <c r="CX42" s="3">
        <v>0.56299999999999994</v>
      </c>
      <c r="CY42" s="5">
        <f t="shared" si="54"/>
        <v>-0.35810008618162104</v>
      </c>
      <c r="CZ42">
        <v>1</v>
      </c>
      <c r="DA42">
        <v>1</v>
      </c>
      <c r="DB42">
        <v>1</v>
      </c>
      <c r="DC42">
        <v>3</v>
      </c>
      <c r="DD42">
        <v>14</v>
      </c>
      <c r="DE42">
        <v>0</v>
      </c>
      <c r="DF42">
        <v>0</v>
      </c>
      <c r="DG42">
        <v>0</v>
      </c>
      <c r="DH42">
        <v>0</v>
      </c>
      <c r="DI42">
        <v>17</v>
      </c>
      <c r="DJ42">
        <v>5028</v>
      </c>
      <c r="DK42">
        <v>1500</v>
      </c>
      <c r="DL42">
        <v>0</v>
      </c>
      <c r="DM42">
        <v>0</v>
      </c>
      <c r="DN42">
        <v>110</v>
      </c>
      <c r="DO42">
        <v>0</v>
      </c>
      <c r="DP42">
        <v>6638</v>
      </c>
      <c r="DQ42">
        <v>5031</v>
      </c>
      <c r="DR42">
        <v>1514</v>
      </c>
      <c r="DS42">
        <v>0</v>
      </c>
      <c r="DT42">
        <v>0</v>
      </c>
      <c r="DU42">
        <v>110</v>
      </c>
      <c r="DV42">
        <v>0</v>
      </c>
      <c r="DW42">
        <v>247</v>
      </c>
      <c r="DX42">
        <v>0</v>
      </c>
      <c r="DY42">
        <v>0</v>
      </c>
      <c r="DZ42">
        <v>528</v>
      </c>
      <c r="EA42">
        <v>0</v>
      </c>
      <c r="EB42">
        <v>0</v>
      </c>
      <c r="EC42">
        <v>5031</v>
      </c>
      <c r="ED42">
        <v>1624</v>
      </c>
      <c r="EE42">
        <v>0</v>
      </c>
      <c r="HQ42" s="6"/>
      <c r="HS42" s="6"/>
      <c r="HU42" s="6"/>
      <c r="IM42" s="6"/>
      <c r="IO42" s="6"/>
      <c r="IQ42" s="6"/>
      <c r="JL42" s="6"/>
      <c r="JN42" s="6"/>
      <c r="JP42" s="6"/>
    </row>
    <row r="43" spans="1:276" x14ac:dyDescent="0.25">
      <c r="A43" t="s">
        <v>217</v>
      </c>
      <c r="B43" t="s">
        <v>153</v>
      </c>
      <c r="C43">
        <v>2</v>
      </c>
      <c r="D43" t="s">
        <v>153</v>
      </c>
      <c r="E43">
        <v>4168</v>
      </c>
      <c r="F43">
        <v>1220</v>
      </c>
      <c r="G43">
        <v>2948</v>
      </c>
      <c r="H43">
        <v>1169</v>
      </c>
      <c r="I43">
        <v>2143</v>
      </c>
      <c r="J43" s="4">
        <v>0.28000000000000003</v>
      </c>
      <c r="K43" s="4">
        <f t="shared" si="29"/>
        <v>0.4654300168634064</v>
      </c>
      <c r="L43" s="1">
        <v>113170</v>
      </c>
      <c r="M43">
        <v>110435</v>
      </c>
      <c r="N43">
        <v>14359</v>
      </c>
      <c r="O43" s="3">
        <f t="shared" si="30"/>
        <v>1.1027127330564637</v>
      </c>
      <c r="P43" s="1">
        <v>2443051</v>
      </c>
      <c r="Q43">
        <v>3061996</v>
      </c>
      <c r="R43" s="3">
        <f t="shared" si="31"/>
        <v>1.2533491932833167</v>
      </c>
      <c r="S43" s="1">
        <v>10551162</v>
      </c>
      <c r="T43">
        <v>13080857</v>
      </c>
      <c r="U43" s="3">
        <f t="shared" si="32"/>
        <v>1.2397551094372354</v>
      </c>
      <c r="V43" s="1">
        <v>676222</v>
      </c>
      <c r="W43">
        <v>764467</v>
      </c>
      <c r="X43" s="3">
        <f t="shared" si="33"/>
        <v>1.1304970852767287</v>
      </c>
      <c r="Y43">
        <v>701615</v>
      </c>
      <c r="Z43" s="3">
        <f t="shared" si="34"/>
        <v>1.037551277539033</v>
      </c>
      <c r="AA43" s="1">
        <v>958540</v>
      </c>
      <c r="AB43">
        <v>1274233</v>
      </c>
      <c r="AC43" s="3">
        <f t="shared" si="35"/>
        <v>1.329347758048699</v>
      </c>
      <c r="AD43">
        <v>857782</v>
      </c>
      <c r="AE43" s="3">
        <f t="shared" si="36"/>
        <v>0.89488388590982115</v>
      </c>
      <c r="AF43" s="1">
        <v>8108111</v>
      </c>
      <c r="AG43">
        <v>10018861</v>
      </c>
      <c r="AH43" s="3">
        <f t="shared" si="37"/>
        <v>1.2356590826149272</v>
      </c>
      <c r="AI43">
        <v>4790607</v>
      </c>
      <c r="AJ43" s="3">
        <f t="shared" si="38"/>
        <v>0.59084131926659611</v>
      </c>
      <c r="AK43">
        <v>1</v>
      </c>
      <c r="AL43">
        <v>1</v>
      </c>
      <c r="AM43">
        <v>1</v>
      </c>
      <c r="AN43">
        <v>77434</v>
      </c>
      <c r="AO43">
        <v>37575</v>
      </c>
      <c r="AP43" s="4">
        <f t="shared" si="55"/>
        <v>0.92681924409702632</v>
      </c>
      <c r="AQ43">
        <v>417</v>
      </c>
      <c r="AR43">
        <v>2448</v>
      </c>
      <c r="AS43" s="4">
        <f t="shared" si="56"/>
        <v>2.3088081231364334E-2</v>
      </c>
      <c r="AT43">
        <v>162</v>
      </c>
      <c r="AU43">
        <v>6054</v>
      </c>
      <c r="AV43" s="4">
        <f t="shared" si="57"/>
        <v>5.0092674671609314E-2</v>
      </c>
      <c r="AW43">
        <v>78013</v>
      </c>
      <c r="AX43">
        <v>46077</v>
      </c>
      <c r="AY43">
        <v>3361580</v>
      </c>
      <c r="AZ43">
        <v>143390</v>
      </c>
      <c r="BA43">
        <v>15415</v>
      </c>
      <c r="BB43">
        <v>16539</v>
      </c>
      <c r="BC43">
        <v>3536924</v>
      </c>
      <c r="BD43" s="4">
        <f t="shared" si="39"/>
        <v>0.9504247193323917</v>
      </c>
      <c r="BE43" s="4">
        <f t="shared" si="40"/>
        <v>4.0540876761841649E-2</v>
      </c>
      <c r="BF43" s="4">
        <f t="shared" si="41"/>
        <v>4.3583068225384542E-3</v>
      </c>
      <c r="BG43" s="4">
        <f t="shared" si="42"/>
        <v>4.6760970832282513E-3</v>
      </c>
      <c r="BH43">
        <v>4157519</v>
      </c>
      <c r="BI43">
        <v>184273</v>
      </c>
      <c r="BJ43">
        <v>22796</v>
      </c>
      <c r="BK43">
        <v>24147</v>
      </c>
      <c r="BL43">
        <v>4388735</v>
      </c>
      <c r="BM43" s="4">
        <f t="shared" si="43"/>
        <v>0.94731602614420785</v>
      </c>
      <c r="BN43" s="4">
        <f t="shared" si="44"/>
        <v>4.1987725392396667E-2</v>
      </c>
      <c r="BO43" s="4">
        <f t="shared" si="45"/>
        <v>5.1942074424634888E-3</v>
      </c>
      <c r="BP43" s="4">
        <f t="shared" si="46"/>
        <v>5.5020410209320001E-3</v>
      </c>
      <c r="BQ43">
        <v>1</v>
      </c>
      <c r="BR43">
        <v>0</v>
      </c>
      <c r="BS43" t="s">
        <v>153</v>
      </c>
      <c r="BT43">
        <v>1</v>
      </c>
      <c r="BU43">
        <v>1</v>
      </c>
      <c r="BV43">
        <v>1</v>
      </c>
      <c r="BW43">
        <v>1</v>
      </c>
      <c r="BX43">
        <v>1</v>
      </c>
      <c r="BY43">
        <v>1</v>
      </c>
      <c r="BZ43">
        <v>1</v>
      </c>
      <c r="CA43">
        <v>0</v>
      </c>
      <c r="CB43">
        <v>1</v>
      </c>
      <c r="CC43">
        <v>1</v>
      </c>
      <c r="CD43">
        <v>3024672</v>
      </c>
      <c r="CE43" s="4">
        <f t="shared" si="47"/>
        <v>0.98781056539590517</v>
      </c>
      <c r="CF43">
        <v>1</v>
      </c>
      <c r="CG43">
        <v>1</v>
      </c>
      <c r="CH43">
        <v>166362</v>
      </c>
      <c r="CI43">
        <v>126933</v>
      </c>
      <c r="CJ43" s="3">
        <f t="shared" si="48"/>
        <v>0.76299275074836803</v>
      </c>
      <c r="CK43">
        <v>238194</v>
      </c>
      <c r="CL43" s="3">
        <v>0.76500000000000001</v>
      </c>
      <c r="CM43">
        <v>178496</v>
      </c>
      <c r="CN43" s="4">
        <f t="shared" si="49"/>
        <v>0.74937236034492893</v>
      </c>
      <c r="CO43" s="5">
        <f t="shared" si="50"/>
        <v>-1.5627639655071079E-2</v>
      </c>
      <c r="CP43">
        <v>691382</v>
      </c>
      <c r="CQ43">
        <v>666306</v>
      </c>
      <c r="CR43" s="3">
        <f t="shared" si="51"/>
        <v>0.96373061491331857</v>
      </c>
      <c r="CS43" s="3">
        <v>0.95499999999999996</v>
      </c>
      <c r="CT43" s="5">
        <f t="shared" si="52"/>
        <v>8.7306149133186128E-3</v>
      </c>
      <c r="CU43">
        <v>8249659</v>
      </c>
      <c r="CV43">
        <v>985364</v>
      </c>
      <c r="CW43" s="3">
        <f t="shared" si="53"/>
        <v>0.11944299758329405</v>
      </c>
      <c r="CX43" s="3">
        <v>0.51700000000000002</v>
      </c>
      <c r="CY43" s="5">
        <f t="shared" si="54"/>
        <v>-0.397557002416706</v>
      </c>
      <c r="CZ43">
        <v>1</v>
      </c>
      <c r="DA43">
        <v>0</v>
      </c>
      <c r="DB43">
        <v>0</v>
      </c>
      <c r="DC43">
        <v>108</v>
      </c>
      <c r="DD43">
        <v>6</v>
      </c>
      <c r="DE43">
        <v>14</v>
      </c>
      <c r="DF43">
        <v>0</v>
      </c>
      <c r="DG43">
        <v>0</v>
      </c>
      <c r="DH43">
        <v>0</v>
      </c>
      <c r="DI43">
        <v>128</v>
      </c>
      <c r="DJ43">
        <v>267</v>
      </c>
      <c r="DK43">
        <v>99</v>
      </c>
      <c r="DL43">
        <v>19</v>
      </c>
      <c r="DM43">
        <v>0</v>
      </c>
      <c r="DN43">
        <v>0</v>
      </c>
      <c r="DO43">
        <v>0</v>
      </c>
      <c r="DP43">
        <v>385</v>
      </c>
      <c r="DQ43">
        <v>375</v>
      </c>
      <c r="DR43">
        <v>105</v>
      </c>
      <c r="DS43">
        <v>33</v>
      </c>
      <c r="DT43">
        <v>0</v>
      </c>
      <c r="DU43">
        <v>0</v>
      </c>
      <c r="DV43">
        <v>0</v>
      </c>
      <c r="DW43">
        <v>5058</v>
      </c>
      <c r="DX43">
        <v>0</v>
      </c>
      <c r="DY43">
        <v>0</v>
      </c>
      <c r="DZ43">
        <v>33</v>
      </c>
      <c r="EA43">
        <v>0</v>
      </c>
      <c r="EB43">
        <v>0</v>
      </c>
      <c r="EC43">
        <v>375</v>
      </c>
      <c r="ED43">
        <v>105</v>
      </c>
      <c r="EE43">
        <v>33</v>
      </c>
      <c r="HQ43" s="6"/>
      <c r="HS43" s="6"/>
      <c r="HU43" s="6"/>
      <c r="IM43" s="6"/>
      <c r="IO43" s="6"/>
      <c r="IQ43" s="6"/>
      <c r="JL43" s="6"/>
      <c r="JN43" s="6"/>
      <c r="JP43" s="6"/>
    </row>
    <row r="44" spans="1:276" x14ac:dyDescent="0.25">
      <c r="A44" t="s">
        <v>218</v>
      </c>
      <c r="B44" t="s">
        <v>153</v>
      </c>
      <c r="C44">
        <v>2</v>
      </c>
      <c r="D44" t="s">
        <v>153</v>
      </c>
      <c r="E44">
        <v>196</v>
      </c>
      <c r="F44">
        <v>196</v>
      </c>
      <c r="G44">
        <v>637</v>
      </c>
      <c r="H44">
        <v>191</v>
      </c>
      <c r="I44">
        <v>365</v>
      </c>
      <c r="J44" s="4">
        <v>0.97399999999999998</v>
      </c>
      <c r="K44" s="4">
        <f t="shared" si="29"/>
        <v>0.66746698679471794</v>
      </c>
      <c r="L44" s="1">
        <v>9740</v>
      </c>
      <c r="M44">
        <v>6720</v>
      </c>
      <c r="N44">
        <v>3835</v>
      </c>
      <c r="O44" s="3">
        <f t="shared" si="30"/>
        <v>1.0836755646817249</v>
      </c>
      <c r="P44" s="1">
        <v>195442</v>
      </c>
      <c r="Q44">
        <v>208264</v>
      </c>
      <c r="R44" s="3">
        <f t="shared" si="31"/>
        <v>1.0656051411672005</v>
      </c>
      <c r="S44" s="1">
        <v>774948</v>
      </c>
      <c r="T44">
        <v>809206</v>
      </c>
      <c r="U44" s="3">
        <f t="shared" si="32"/>
        <v>1.0442068371039088</v>
      </c>
      <c r="V44" s="1">
        <v>59108</v>
      </c>
      <c r="W44">
        <v>62189</v>
      </c>
      <c r="X44" s="3">
        <f t="shared" si="33"/>
        <v>1.0521249238681736</v>
      </c>
      <c r="Y44">
        <v>56669</v>
      </c>
      <c r="Z44" s="3">
        <f t="shared" si="34"/>
        <v>0.95873655004398728</v>
      </c>
      <c r="AA44" s="1">
        <v>70901</v>
      </c>
      <c r="AB44">
        <v>74172</v>
      </c>
      <c r="AC44" s="3">
        <f t="shared" si="35"/>
        <v>1.0461347512729016</v>
      </c>
      <c r="AD44">
        <v>60457</v>
      </c>
      <c r="AE44" s="3">
        <f t="shared" si="36"/>
        <v>0.85269601275017282</v>
      </c>
      <c r="AF44" s="1">
        <v>579506</v>
      </c>
      <c r="AG44">
        <v>600942</v>
      </c>
      <c r="AH44" s="3">
        <f t="shared" si="37"/>
        <v>1.0369901260728966</v>
      </c>
      <c r="AI44">
        <v>576451</v>
      </c>
      <c r="AJ44" s="3">
        <f t="shared" si="38"/>
        <v>0.99472826855977337</v>
      </c>
      <c r="AK44">
        <v>1</v>
      </c>
      <c r="AL44">
        <v>1</v>
      </c>
      <c r="AM44">
        <v>1</v>
      </c>
      <c r="AN44">
        <v>6378</v>
      </c>
      <c r="AO44">
        <v>3025</v>
      </c>
      <c r="AP44" s="4">
        <f t="shared" si="55"/>
        <v>0.89085741354808146</v>
      </c>
      <c r="AQ44">
        <v>213</v>
      </c>
      <c r="AR44">
        <v>161</v>
      </c>
      <c r="AS44" s="4">
        <f t="shared" si="56"/>
        <v>3.5433443865466603E-2</v>
      </c>
      <c r="AT44">
        <v>129</v>
      </c>
      <c r="AU44">
        <v>649</v>
      </c>
      <c r="AV44" s="4">
        <f t="shared" si="57"/>
        <v>7.370914258645192E-2</v>
      </c>
      <c r="AW44">
        <v>6720</v>
      </c>
      <c r="AX44">
        <v>3835</v>
      </c>
      <c r="AY44">
        <v>286412</v>
      </c>
      <c r="AZ44">
        <v>17756</v>
      </c>
      <c r="BA44">
        <v>3263</v>
      </c>
      <c r="BB44">
        <v>3827</v>
      </c>
      <c r="BC44">
        <v>311258</v>
      </c>
      <c r="BD44" s="4">
        <f t="shared" si="39"/>
        <v>0.92017554568878546</v>
      </c>
      <c r="BE44" s="4">
        <f t="shared" si="40"/>
        <v>5.7045923317633605E-2</v>
      </c>
      <c r="BF44" s="4">
        <f t="shared" si="41"/>
        <v>1.04832646871727E-2</v>
      </c>
      <c r="BG44" s="4">
        <f t="shared" si="42"/>
        <v>1.2295266306408188E-2</v>
      </c>
      <c r="BH44">
        <v>530344</v>
      </c>
      <c r="BI44">
        <v>47366</v>
      </c>
      <c r="BJ44">
        <v>7284</v>
      </c>
      <c r="BK44">
        <v>7370</v>
      </c>
      <c r="BL44">
        <v>592364</v>
      </c>
      <c r="BM44" s="4">
        <f t="shared" si="43"/>
        <v>0.89530086230763517</v>
      </c>
      <c r="BN44" s="4">
        <f t="shared" si="44"/>
        <v>7.9960969944155955E-2</v>
      </c>
      <c r="BO44" s="4">
        <f t="shared" si="45"/>
        <v>1.2296493372318373E-2</v>
      </c>
      <c r="BP44" s="4">
        <f t="shared" si="46"/>
        <v>1.2441674375890499E-2</v>
      </c>
      <c r="BQ44">
        <v>1</v>
      </c>
      <c r="BR44">
        <v>1</v>
      </c>
      <c r="BS44" t="s">
        <v>219</v>
      </c>
      <c r="BT44">
        <v>1</v>
      </c>
      <c r="BU44">
        <v>1</v>
      </c>
      <c r="BV44">
        <v>1</v>
      </c>
      <c r="BW44">
        <v>1</v>
      </c>
      <c r="BX44">
        <v>1</v>
      </c>
      <c r="BY44">
        <v>0</v>
      </c>
      <c r="BZ44">
        <v>1</v>
      </c>
      <c r="CA44">
        <v>0</v>
      </c>
      <c r="CB44">
        <v>0</v>
      </c>
      <c r="CC44">
        <v>1</v>
      </c>
      <c r="CD44">
        <v>208264</v>
      </c>
      <c r="CE44" s="4">
        <f t="shared" si="47"/>
        <v>1</v>
      </c>
      <c r="CF44">
        <v>1</v>
      </c>
      <c r="CG44">
        <v>1</v>
      </c>
      <c r="CH44">
        <v>14511</v>
      </c>
      <c r="CI44">
        <v>9905</v>
      </c>
      <c r="CJ44" s="3">
        <f t="shared" si="48"/>
        <v>0.68258562469850459</v>
      </c>
      <c r="CK44">
        <v>20657</v>
      </c>
      <c r="CL44" s="3">
        <v>0.80400000000000005</v>
      </c>
      <c r="CM44">
        <v>14327</v>
      </c>
      <c r="CN44" s="4">
        <f t="shared" si="49"/>
        <v>0.69356634554872443</v>
      </c>
      <c r="CO44" s="5">
        <f t="shared" si="50"/>
        <v>-0.11043365445127562</v>
      </c>
      <c r="CP44">
        <v>50331</v>
      </c>
      <c r="CQ44">
        <v>45186</v>
      </c>
      <c r="CR44" s="3">
        <f t="shared" si="51"/>
        <v>0.89777671812600579</v>
      </c>
      <c r="CS44" s="3">
        <v>0.96599999999999997</v>
      </c>
      <c r="CT44" s="5">
        <f t="shared" si="52"/>
        <v>-6.8223281873994179E-2</v>
      </c>
      <c r="CU44">
        <v>589247</v>
      </c>
      <c r="CV44">
        <v>210328</v>
      </c>
      <c r="CW44" s="3">
        <f t="shared" si="53"/>
        <v>0.35694369254319497</v>
      </c>
      <c r="CX44" s="3">
        <v>0.52400000000000002</v>
      </c>
      <c r="CY44" s="5">
        <f t="shared" si="54"/>
        <v>-0.16705630745680505</v>
      </c>
      <c r="CZ44">
        <v>1</v>
      </c>
      <c r="DA44">
        <v>0</v>
      </c>
      <c r="DB44">
        <v>1</v>
      </c>
      <c r="DC44">
        <v>345</v>
      </c>
      <c r="DD44">
        <v>0</v>
      </c>
      <c r="DE44">
        <v>0</v>
      </c>
      <c r="DF44">
        <v>0</v>
      </c>
      <c r="DG44">
        <v>0</v>
      </c>
      <c r="DH44">
        <v>0</v>
      </c>
      <c r="DI44">
        <v>345</v>
      </c>
      <c r="DJ44">
        <v>62</v>
      </c>
      <c r="DK44">
        <v>63</v>
      </c>
      <c r="DL44">
        <v>0</v>
      </c>
      <c r="DM44">
        <v>0</v>
      </c>
      <c r="DN44">
        <v>0</v>
      </c>
      <c r="DO44">
        <v>0</v>
      </c>
      <c r="DP44">
        <v>125</v>
      </c>
      <c r="DQ44">
        <v>407</v>
      </c>
      <c r="DR44">
        <v>63</v>
      </c>
      <c r="DS44">
        <v>0</v>
      </c>
      <c r="DT44">
        <v>0</v>
      </c>
      <c r="DU44">
        <v>0</v>
      </c>
      <c r="DV44">
        <v>0</v>
      </c>
      <c r="DW44">
        <v>21</v>
      </c>
      <c r="DX44">
        <v>14</v>
      </c>
      <c r="DY44">
        <v>0</v>
      </c>
      <c r="DZ44">
        <v>2</v>
      </c>
      <c r="EA44">
        <v>0</v>
      </c>
      <c r="EB44">
        <v>0</v>
      </c>
      <c r="EC44">
        <v>407</v>
      </c>
      <c r="ED44">
        <v>63</v>
      </c>
      <c r="EE44">
        <v>0</v>
      </c>
      <c r="HQ44" s="6"/>
      <c r="HS44" s="6"/>
      <c r="HU44" s="6"/>
      <c r="IM44" s="6"/>
      <c r="IO44" s="6"/>
      <c r="IQ44" s="6"/>
      <c r="JL44" s="6"/>
      <c r="JN44" s="6"/>
      <c r="JP44" s="6"/>
    </row>
    <row r="45" spans="1:276" x14ac:dyDescent="0.25">
      <c r="A45" t="s">
        <v>220</v>
      </c>
      <c r="B45" t="s">
        <v>153</v>
      </c>
      <c r="C45">
        <v>2</v>
      </c>
      <c r="D45" t="s">
        <v>153</v>
      </c>
      <c r="E45">
        <v>1136</v>
      </c>
      <c r="F45">
        <v>1136</v>
      </c>
      <c r="G45">
        <v>5648</v>
      </c>
      <c r="H45">
        <v>1075</v>
      </c>
      <c r="I45">
        <v>4202</v>
      </c>
      <c r="J45" s="4">
        <v>0.94599999999999995</v>
      </c>
      <c r="K45" s="4">
        <f t="shared" si="29"/>
        <v>0.77785966981132071</v>
      </c>
      <c r="L45" s="1">
        <v>127649</v>
      </c>
      <c r="M45">
        <v>121413</v>
      </c>
      <c r="N45">
        <v>17490</v>
      </c>
      <c r="O45" s="3">
        <f t="shared" si="30"/>
        <v>1.0881636362212004</v>
      </c>
      <c r="P45" s="1">
        <v>2756052</v>
      </c>
      <c r="Q45">
        <v>3232007</v>
      </c>
      <c r="R45" s="3">
        <f t="shared" si="31"/>
        <v>1.1726944919762037</v>
      </c>
      <c r="S45" s="1">
        <v>11780017</v>
      </c>
      <c r="T45">
        <v>13645950</v>
      </c>
      <c r="U45" s="3">
        <f t="shared" si="32"/>
        <v>1.1583981585085998</v>
      </c>
      <c r="V45" s="1">
        <v>774222</v>
      </c>
      <c r="W45">
        <v>846842</v>
      </c>
      <c r="X45" s="3">
        <f t="shared" si="33"/>
        <v>1.0937973862793875</v>
      </c>
      <c r="Y45">
        <v>726184</v>
      </c>
      <c r="Z45" s="3">
        <f t="shared" si="34"/>
        <v>0.93795319688668111</v>
      </c>
      <c r="AA45" s="1">
        <v>1070532</v>
      </c>
      <c r="AB45">
        <v>1297687</v>
      </c>
      <c r="AC45" s="3">
        <f t="shared" si="35"/>
        <v>1.2121888929989948</v>
      </c>
      <c r="AD45">
        <v>874840</v>
      </c>
      <c r="AE45" s="3">
        <f t="shared" si="36"/>
        <v>0.81720116727010494</v>
      </c>
      <c r="AF45" s="1">
        <v>9023965</v>
      </c>
      <c r="AG45">
        <v>10413589</v>
      </c>
      <c r="AH45" s="3">
        <f t="shared" si="37"/>
        <v>1.1539926185440657</v>
      </c>
      <c r="AI45">
        <v>8758367</v>
      </c>
      <c r="AJ45" s="3">
        <f t="shared" si="38"/>
        <v>0.97056748336235787</v>
      </c>
      <c r="AK45">
        <v>1</v>
      </c>
      <c r="AL45">
        <v>0</v>
      </c>
      <c r="AM45">
        <v>0</v>
      </c>
      <c r="AN45">
        <v>45885</v>
      </c>
      <c r="AO45">
        <v>85390</v>
      </c>
      <c r="AP45" s="4">
        <f t="shared" si="55"/>
        <v>0.94513160926160578</v>
      </c>
      <c r="AQ45">
        <v>553</v>
      </c>
      <c r="AR45">
        <v>1483</v>
      </c>
      <c r="AS45" s="4">
        <f t="shared" si="56"/>
        <v>1.4658449487386246E-2</v>
      </c>
      <c r="AT45">
        <v>467</v>
      </c>
      <c r="AU45">
        <v>5118</v>
      </c>
      <c r="AV45" s="4">
        <f t="shared" si="57"/>
        <v>4.020994125100795E-2</v>
      </c>
      <c r="AW45">
        <v>46905</v>
      </c>
      <c r="AX45">
        <v>91991</v>
      </c>
      <c r="AY45">
        <v>3143753</v>
      </c>
      <c r="AZ45">
        <v>1620482</v>
      </c>
      <c r="BA45">
        <v>55180</v>
      </c>
      <c r="BB45">
        <v>69686</v>
      </c>
      <c r="BC45">
        <v>4889101</v>
      </c>
      <c r="BD45" s="4">
        <f t="shared" si="39"/>
        <v>0.64301248838999236</v>
      </c>
      <c r="BE45" s="4">
        <f t="shared" si="40"/>
        <v>0.33144784695591273</v>
      </c>
      <c r="BF45" s="4">
        <f t="shared" si="41"/>
        <v>1.1286328509065368E-2</v>
      </c>
      <c r="BG45" s="4">
        <f t="shared" si="42"/>
        <v>1.4253336145029527E-2</v>
      </c>
      <c r="BH45">
        <v>11027835</v>
      </c>
      <c r="BI45">
        <v>10546291</v>
      </c>
      <c r="BJ45">
        <v>306207</v>
      </c>
      <c r="BK45">
        <v>364607</v>
      </c>
      <c r="BL45">
        <v>22244940</v>
      </c>
      <c r="BM45" s="4">
        <f t="shared" si="43"/>
        <v>0.49574577409514253</v>
      </c>
      <c r="BN45" s="4">
        <f t="shared" si="44"/>
        <v>0.47409842418095982</v>
      </c>
      <c r="BO45" s="4">
        <f t="shared" si="45"/>
        <v>1.3765242792293438E-2</v>
      </c>
      <c r="BP45" s="4">
        <f t="shared" si="46"/>
        <v>1.639055893160422E-2</v>
      </c>
      <c r="BQ45">
        <v>1</v>
      </c>
      <c r="BR45">
        <v>1</v>
      </c>
      <c r="BS45" t="s">
        <v>221</v>
      </c>
      <c r="BT45">
        <v>1</v>
      </c>
      <c r="BU45">
        <v>1</v>
      </c>
      <c r="BV45">
        <v>1</v>
      </c>
      <c r="BW45">
        <v>1</v>
      </c>
      <c r="BX45">
        <v>1</v>
      </c>
      <c r="BY45">
        <v>1</v>
      </c>
      <c r="BZ45">
        <v>1</v>
      </c>
      <c r="CA45">
        <v>1</v>
      </c>
      <c r="CB45">
        <v>1</v>
      </c>
      <c r="CC45">
        <v>1</v>
      </c>
      <c r="CD45">
        <v>3232007</v>
      </c>
      <c r="CE45" s="4">
        <f t="shared" si="47"/>
        <v>1</v>
      </c>
      <c r="CF45">
        <v>1</v>
      </c>
      <c r="CG45">
        <v>1</v>
      </c>
      <c r="CH45">
        <v>190257</v>
      </c>
      <c r="CI45">
        <v>109444</v>
      </c>
      <c r="CJ45" s="3">
        <f t="shared" si="48"/>
        <v>0.5752429608371834</v>
      </c>
      <c r="CK45">
        <v>273214</v>
      </c>
      <c r="CL45" s="3">
        <v>0.65599999999999992</v>
      </c>
      <c r="CM45">
        <v>155101</v>
      </c>
      <c r="CN45" s="4">
        <f t="shared" si="49"/>
        <v>0.5676905283038205</v>
      </c>
      <c r="CO45" s="5">
        <f t="shared" si="50"/>
        <v>-8.830947169617942E-2</v>
      </c>
      <c r="CP45">
        <v>773599</v>
      </c>
      <c r="CQ45">
        <v>624368</v>
      </c>
      <c r="CR45" s="3">
        <f t="shared" si="51"/>
        <v>0.80709514877863076</v>
      </c>
      <c r="CS45" s="3">
        <v>0.92799999999999994</v>
      </c>
      <c r="CT45" s="5">
        <f t="shared" si="52"/>
        <v>-0.12090485122136918</v>
      </c>
      <c r="CU45">
        <v>9174388</v>
      </c>
      <c r="CV45">
        <v>2796544</v>
      </c>
      <c r="CW45" s="3">
        <f t="shared" si="53"/>
        <v>0.30482076842618822</v>
      </c>
      <c r="CX45" s="3">
        <v>0.502</v>
      </c>
      <c r="CY45" s="5">
        <f t="shared" si="54"/>
        <v>-0.19717923157381179</v>
      </c>
      <c r="CZ45">
        <v>1</v>
      </c>
      <c r="DA45">
        <v>1</v>
      </c>
      <c r="DB45">
        <v>0</v>
      </c>
      <c r="DC45">
        <v>0</v>
      </c>
      <c r="DD45">
        <v>67</v>
      </c>
      <c r="DE45">
        <v>0</v>
      </c>
      <c r="DF45">
        <v>0</v>
      </c>
      <c r="DG45">
        <v>0</v>
      </c>
      <c r="DH45">
        <v>0</v>
      </c>
      <c r="DI45">
        <v>67</v>
      </c>
      <c r="DJ45">
        <v>3127</v>
      </c>
      <c r="DK45">
        <v>1673</v>
      </c>
      <c r="DL45">
        <v>0</v>
      </c>
      <c r="DM45">
        <v>0</v>
      </c>
      <c r="DN45">
        <v>0</v>
      </c>
      <c r="DO45">
        <v>0</v>
      </c>
      <c r="DP45">
        <v>4800</v>
      </c>
      <c r="DQ45">
        <v>3127</v>
      </c>
      <c r="DR45">
        <v>1740</v>
      </c>
      <c r="DS45">
        <v>0</v>
      </c>
      <c r="DT45">
        <v>0</v>
      </c>
      <c r="DU45">
        <v>0</v>
      </c>
      <c r="DV45">
        <v>0</v>
      </c>
      <c r="DW45">
        <v>339</v>
      </c>
      <c r="DX45">
        <v>0</v>
      </c>
      <c r="DY45">
        <v>978</v>
      </c>
      <c r="DZ45">
        <v>387</v>
      </c>
      <c r="EA45">
        <v>0</v>
      </c>
      <c r="EB45">
        <v>210</v>
      </c>
      <c r="EC45">
        <v>3127</v>
      </c>
      <c r="ED45">
        <v>1740</v>
      </c>
      <c r="EE45">
        <v>0</v>
      </c>
      <c r="HQ45" s="6"/>
      <c r="HS45" s="6"/>
      <c r="HU45" s="6"/>
      <c r="IM45" s="6"/>
      <c r="IO45" s="6"/>
      <c r="IQ45" s="6"/>
      <c r="JL45" s="6"/>
      <c r="JN45" s="6"/>
      <c r="JP45" s="6"/>
    </row>
    <row r="46" spans="1:276" x14ac:dyDescent="0.25">
      <c r="A46" t="s">
        <v>222</v>
      </c>
      <c r="B46" t="s">
        <v>153</v>
      </c>
      <c r="C46">
        <v>2</v>
      </c>
      <c r="D46" t="s">
        <v>153</v>
      </c>
      <c r="E46">
        <v>793</v>
      </c>
      <c r="F46">
        <v>793</v>
      </c>
      <c r="G46">
        <v>1670</v>
      </c>
      <c r="H46">
        <v>776</v>
      </c>
      <c r="I46">
        <v>1046</v>
      </c>
      <c r="J46" s="4">
        <v>0.97899999999999998</v>
      </c>
      <c r="K46" s="4">
        <f t="shared" si="29"/>
        <v>0.73974827446203817</v>
      </c>
      <c r="L46" s="1">
        <v>46696</v>
      </c>
      <c r="M46">
        <v>0</v>
      </c>
      <c r="N46">
        <v>56393</v>
      </c>
      <c r="O46" s="3">
        <f t="shared" si="30"/>
        <v>1.207662326537605</v>
      </c>
      <c r="P46" s="1">
        <v>1014419</v>
      </c>
      <c r="Q46">
        <v>1176965</v>
      </c>
      <c r="R46" s="3">
        <f t="shared" si="31"/>
        <v>1.1602355634111743</v>
      </c>
      <c r="S46" s="1">
        <v>3986639</v>
      </c>
      <c r="T46">
        <v>4875728</v>
      </c>
      <c r="U46" s="3">
        <f t="shared" si="32"/>
        <v>1.2230171831460035</v>
      </c>
      <c r="V46" s="1">
        <v>284368</v>
      </c>
      <c r="W46">
        <v>294034</v>
      </c>
      <c r="X46" s="3">
        <f t="shared" si="33"/>
        <v>1.0339911663759636</v>
      </c>
      <c r="Y46">
        <v>259566</v>
      </c>
      <c r="Z46" s="3">
        <f t="shared" si="34"/>
        <v>0.91278202892027227</v>
      </c>
      <c r="AA46" s="1">
        <v>391481</v>
      </c>
      <c r="AB46">
        <v>489596</v>
      </c>
      <c r="AC46" s="3">
        <f t="shared" si="35"/>
        <v>1.2506251899836773</v>
      </c>
      <c r="AD46">
        <v>302400</v>
      </c>
      <c r="AE46" s="3">
        <f t="shared" si="36"/>
        <v>0.77245128116051609</v>
      </c>
      <c r="AF46" s="1">
        <v>2972220</v>
      </c>
      <c r="AG46">
        <v>3698763</v>
      </c>
      <c r="AH46" s="3">
        <f t="shared" si="37"/>
        <v>1.2444445565940609</v>
      </c>
      <c r="AI46">
        <v>2790750</v>
      </c>
      <c r="AJ46" s="3">
        <f t="shared" si="38"/>
        <v>0.9389446272483194</v>
      </c>
      <c r="AK46">
        <v>1</v>
      </c>
      <c r="AL46">
        <v>0</v>
      </c>
      <c r="AM46">
        <v>1</v>
      </c>
      <c r="AN46">
        <v>0</v>
      </c>
      <c r="AO46">
        <v>41578</v>
      </c>
      <c r="AP46" s="4">
        <f t="shared" si="55"/>
        <v>0.73729008919546757</v>
      </c>
      <c r="AQ46">
        <v>0</v>
      </c>
      <c r="AR46">
        <v>4232</v>
      </c>
      <c r="AS46" s="4">
        <f t="shared" si="56"/>
        <v>7.5044775060734495E-2</v>
      </c>
      <c r="AT46">
        <v>0</v>
      </c>
      <c r="AU46">
        <v>10583</v>
      </c>
      <c r="AV46" s="4">
        <f t="shared" si="57"/>
        <v>0.18766513574379798</v>
      </c>
      <c r="AW46">
        <v>0</v>
      </c>
      <c r="AX46">
        <v>56393</v>
      </c>
      <c r="AY46">
        <v>1192928</v>
      </c>
      <c r="AZ46">
        <v>140621</v>
      </c>
      <c r="BA46">
        <v>22532</v>
      </c>
      <c r="BB46">
        <v>17648</v>
      </c>
      <c r="BC46">
        <v>1373729</v>
      </c>
      <c r="BD46" s="4">
        <f t="shared" si="39"/>
        <v>0.86838670509248916</v>
      </c>
      <c r="BE46" s="4">
        <f t="shared" si="40"/>
        <v>0.10236444014794767</v>
      </c>
      <c r="BF46" s="4">
        <f t="shared" si="41"/>
        <v>1.6402070568503686E-2</v>
      </c>
      <c r="BG46" s="4">
        <f t="shared" si="42"/>
        <v>1.2846784191059517E-2</v>
      </c>
      <c r="BH46">
        <v>4911504</v>
      </c>
      <c r="BI46">
        <v>648557</v>
      </c>
      <c r="BJ46">
        <v>133038</v>
      </c>
      <c r="BK46">
        <v>173251</v>
      </c>
      <c r="BL46">
        <v>5866350</v>
      </c>
      <c r="BM46" s="4">
        <f t="shared" si="43"/>
        <v>0.83723337339231374</v>
      </c>
      <c r="BN46" s="4">
        <f t="shared" si="44"/>
        <v>0.11055545611837003</v>
      </c>
      <c r="BO46" s="4">
        <f t="shared" si="45"/>
        <v>2.2678155923189034E-2</v>
      </c>
      <c r="BP46" s="4">
        <f t="shared" si="46"/>
        <v>2.9533014566127148E-2</v>
      </c>
      <c r="BQ46">
        <v>1</v>
      </c>
      <c r="BR46">
        <v>0</v>
      </c>
      <c r="BS46" t="s">
        <v>153</v>
      </c>
      <c r="BT46">
        <v>1</v>
      </c>
      <c r="BU46">
        <v>1</v>
      </c>
      <c r="BV46">
        <v>1</v>
      </c>
      <c r="BW46">
        <v>0</v>
      </c>
      <c r="BX46">
        <v>1</v>
      </c>
      <c r="BY46">
        <v>1</v>
      </c>
      <c r="BZ46">
        <v>0</v>
      </c>
      <c r="CA46">
        <v>0</v>
      </c>
      <c r="CB46">
        <v>1</v>
      </c>
      <c r="CC46">
        <v>1</v>
      </c>
      <c r="CD46">
        <v>1141445</v>
      </c>
      <c r="CE46" s="4">
        <f t="shared" si="47"/>
        <v>0.96982068285802892</v>
      </c>
      <c r="CF46">
        <v>1</v>
      </c>
      <c r="CG46">
        <v>1</v>
      </c>
      <c r="CH46">
        <v>69266</v>
      </c>
      <c r="CI46">
        <v>38598</v>
      </c>
      <c r="CJ46" s="3">
        <f t="shared" si="48"/>
        <v>0.55724309184881471</v>
      </c>
      <c r="CK46">
        <v>99603</v>
      </c>
      <c r="CL46" s="3">
        <v>0.66299999999999992</v>
      </c>
      <c r="CM46">
        <v>55570</v>
      </c>
      <c r="CN46" s="4">
        <f t="shared" si="49"/>
        <v>0.55791492224129791</v>
      </c>
      <c r="CO46" s="5">
        <f t="shared" si="50"/>
        <v>-0.10508507775870202</v>
      </c>
      <c r="CP46">
        <v>280450</v>
      </c>
      <c r="CQ46">
        <v>231415</v>
      </c>
      <c r="CR46" s="3">
        <f t="shared" si="51"/>
        <v>0.82515599928686045</v>
      </c>
      <c r="CS46" s="3">
        <v>0.873</v>
      </c>
      <c r="CT46" s="5">
        <f t="shared" si="52"/>
        <v>-4.7844000713139545E-2</v>
      </c>
      <c r="CU46">
        <v>3025109</v>
      </c>
      <c r="CV46">
        <v>131117</v>
      </c>
      <c r="CW46" s="3">
        <f t="shared" si="53"/>
        <v>4.3342901032657005E-2</v>
      </c>
      <c r="CX46" s="3">
        <v>0.44900000000000001</v>
      </c>
      <c r="CY46" s="5">
        <f t="shared" si="54"/>
        <v>-0.40565709896734303</v>
      </c>
      <c r="CZ46">
        <v>1</v>
      </c>
      <c r="DA46">
        <v>0</v>
      </c>
      <c r="DB46">
        <v>1</v>
      </c>
      <c r="DC46">
        <v>0</v>
      </c>
      <c r="DD46">
        <v>0</v>
      </c>
      <c r="DE46">
        <v>0</v>
      </c>
      <c r="DF46">
        <v>0</v>
      </c>
      <c r="DG46">
        <v>0</v>
      </c>
      <c r="DH46">
        <v>0</v>
      </c>
      <c r="DI46">
        <v>0</v>
      </c>
      <c r="DJ46">
        <v>813</v>
      </c>
      <c r="DK46">
        <v>0</v>
      </c>
      <c r="DL46">
        <v>5</v>
      </c>
      <c r="DM46">
        <v>0</v>
      </c>
      <c r="DN46">
        <v>0</v>
      </c>
      <c r="DO46">
        <v>0</v>
      </c>
      <c r="DP46">
        <v>818</v>
      </c>
      <c r="DQ46">
        <v>813</v>
      </c>
      <c r="DR46">
        <v>0</v>
      </c>
      <c r="DS46">
        <v>5</v>
      </c>
      <c r="DT46">
        <v>0</v>
      </c>
      <c r="DU46">
        <v>0</v>
      </c>
      <c r="DV46">
        <v>0</v>
      </c>
      <c r="DW46">
        <v>0</v>
      </c>
      <c r="DX46">
        <v>0</v>
      </c>
      <c r="DY46">
        <v>0</v>
      </c>
      <c r="DZ46">
        <v>25</v>
      </c>
      <c r="EA46">
        <v>0</v>
      </c>
      <c r="EB46">
        <v>0</v>
      </c>
      <c r="EC46">
        <v>813</v>
      </c>
      <c r="ED46">
        <v>0</v>
      </c>
      <c r="EE46">
        <v>5</v>
      </c>
      <c r="HQ46" s="6"/>
      <c r="HS46" s="6"/>
      <c r="HU46" s="6"/>
      <c r="IM46" s="6"/>
      <c r="IO46" s="6"/>
      <c r="IQ46" s="6"/>
      <c r="JL46" s="6"/>
      <c r="JN46" s="6"/>
      <c r="JP46" s="6"/>
    </row>
    <row r="47" spans="1:276" x14ac:dyDescent="0.25">
      <c r="A47" t="s">
        <v>223</v>
      </c>
      <c r="B47" t="s">
        <v>153</v>
      </c>
      <c r="C47">
        <v>2</v>
      </c>
      <c r="D47" t="s">
        <v>153</v>
      </c>
      <c r="E47">
        <v>641</v>
      </c>
      <c r="F47">
        <v>641</v>
      </c>
      <c r="G47">
        <v>1367</v>
      </c>
      <c r="H47">
        <v>631</v>
      </c>
      <c r="I47">
        <v>1182</v>
      </c>
      <c r="J47" s="4">
        <v>0.98399999999999999</v>
      </c>
      <c r="K47" s="4">
        <f t="shared" si="29"/>
        <v>0.90288844621513942</v>
      </c>
      <c r="L47" s="1">
        <v>39738</v>
      </c>
      <c r="M47">
        <v>38907</v>
      </c>
      <c r="N47">
        <v>4195</v>
      </c>
      <c r="O47" s="3">
        <f t="shared" si="30"/>
        <v>1.0846544868891237</v>
      </c>
      <c r="P47" s="1">
        <v>911047</v>
      </c>
      <c r="Q47">
        <v>1126582</v>
      </c>
      <c r="R47" s="3">
        <f t="shared" si="31"/>
        <v>1.2365794519931463</v>
      </c>
      <c r="S47" s="1">
        <v>4246155</v>
      </c>
      <c r="T47">
        <v>6115939</v>
      </c>
      <c r="U47" s="3">
        <f t="shared" si="32"/>
        <v>1.4403475614997567</v>
      </c>
      <c r="V47" s="1">
        <v>246725</v>
      </c>
      <c r="W47">
        <v>266293</v>
      </c>
      <c r="X47" s="3">
        <f t="shared" si="33"/>
        <v>1.0793109737562063</v>
      </c>
      <c r="Y47">
        <v>243490</v>
      </c>
      <c r="Z47" s="3">
        <f t="shared" si="34"/>
        <v>0.98688823589016106</v>
      </c>
      <c r="AA47" s="1">
        <v>360036</v>
      </c>
      <c r="AB47">
        <v>482183</v>
      </c>
      <c r="AC47" s="3">
        <f t="shared" si="35"/>
        <v>1.3392632958926329</v>
      </c>
      <c r="AD47">
        <v>311029</v>
      </c>
      <c r="AE47" s="3">
        <f t="shared" si="36"/>
        <v>0.86388305613883054</v>
      </c>
      <c r="AF47" s="1">
        <v>3335108</v>
      </c>
      <c r="AG47">
        <v>4989357</v>
      </c>
      <c r="AH47" s="3">
        <f t="shared" si="37"/>
        <v>1.4960106239438122</v>
      </c>
      <c r="AI47">
        <v>4053376</v>
      </c>
      <c r="AJ47" s="3">
        <f t="shared" si="38"/>
        <v>1.2153657392804071</v>
      </c>
      <c r="AK47">
        <v>1</v>
      </c>
      <c r="AL47">
        <v>1</v>
      </c>
      <c r="AM47">
        <v>1</v>
      </c>
      <c r="AN47">
        <v>17935</v>
      </c>
      <c r="AO47">
        <v>21355</v>
      </c>
      <c r="AP47" s="4">
        <f t="shared" si="55"/>
        <v>0.91155862836991319</v>
      </c>
      <c r="AQ47">
        <v>1064</v>
      </c>
      <c r="AR47">
        <v>907</v>
      </c>
      <c r="AS47" s="4">
        <f t="shared" si="56"/>
        <v>4.5728736485545915E-2</v>
      </c>
      <c r="AT47">
        <v>131</v>
      </c>
      <c r="AU47">
        <v>1710</v>
      </c>
      <c r="AV47" s="4">
        <f t="shared" si="57"/>
        <v>4.2712635144540857E-2</v>
      </c>
      <c r="AW47">
        <v>19130</v>
      </c>
      <c r="AX47">
        <v>23972</v>
      </c>
      <c r="AY47">
        <v>1561559</v>
      </c>
      <c r="AZ47">
        <v>166514</v>
      </c>
      <c r="BA47">
        <v>25459</v>
      </c>
      <c r="BB47">
        <v>25961</v>
      </c>
      <c r="BC47">
        <v>1779493</v>
      </c>
      <c r="BD47" s="4">
        <f t="shared" si="39"/>
        <v>0.87753028531160282</v>
      </c>
      <c r="BE47" s="4">
        <f t="shared" si="40"/>
        <v>9.3573843785842367E-2</v>
      </c>
      <c r="BF47" s="4">
        <f t="shared" si="41"/>
        <v>1.4306884039442695E-2</v>
      </c>
      <c r="BG47" s="4">
        <f t="shared" si="42"/>
        <v>1.4588986863112134E-2</v>
      </c>
      <c r="BH47">
        <v>7604881</v>
      </c>
      <c r="BI47">
        <v>1313657</v>
      </c>
      <c r="BJ47">
        <v>177679</v>
      </c>
      <c r="BK47">
        <v>203684</v>
      </c>
      <c r="BL47">
        <v>9299901</v>
      </c>
      <c r="BM47" s="4">
        <f t="shared" si="43"/>
        <v>0.81773784473619671</v>
      </c>
      <c r="BN47" s="4">
        <f t="shared" si="44"/>
        <v>0.14125494454188275</v>
      </c>
      <c r="BO47" s="4">
        <f t="shared" si="45"/>
        <v>1.9105472198037377E-2</v>
      </c>
      <c r="BP47" s="4">
        <f t="shared" si="46"/>
        <v>2.1901738523883212E-2</v>
      </c>
      <c r="BQ47">
        <v>1</v>
      </c>
      <c r="BR47">
        <v>1</v>
      </c>
      <c r="BS47" t="s">
        <v>224</v>
      </c>
      <c r="BT47">
        <v>1</v>
      </c>
      <c r="BU47">
        <v>1</v>
      </c>
      <c r="BV47">
        <v>1</v>
      </c>
      <c r="BW47">
        <v>1</v>
      </c>
      <c r="BX47">
        <v>1</v>
      </c>
      <c r="BY47">
        <v>1</v>
      </c>
      <c r="BZ47">
        <v>1</v>
      </c>
      <c r="CA47">
        <v>1</v>
      </c>
      <c r="CB47">
        <v>1</v>
      </c>
      <c r="CC47">
        <v>1</v>
      </c>
      <c r="CD47">
        <v>1126582</v>
      </c>
      <c r="CE47" s="4">
        <f t="shared" si="47"/>
        <v>1</v>
      </c>
      <c r="CF47">
        <v>1</v>
      </c>
      <c r="CG47">
        <v>1</v>
      </c>
      <c r="CH47">
        <v>59705</v>
      </c>
      <c r="CI47">
        <v>40684</v>
      </c>
      <c r="CJ47" s="3">
        <f t="shared" si="48"/>
        <v>0.68141696675320329</v>
      </c>
      <c r="CK47">
        <v>85983</v>
      </c>
      <c r="CL47" s="3">
        <v>0.73499999999999999</v>
      </c>
      <c r="CM47">
        <v>58285</v>
      </c>
      <c r="CN47" s="4">
        <f t="shared" si="49"/>
        <v>0.67786655501668935</v>
      </c>
      <c r="CO47" s="5">
        <f t="shared" si="50"/>
        <v>-5.7133444983310633E-2</v>
      </c>
      <c r="CP47">
        <v>258746</v>
      </c>
      <c r="CQ47">
        <v>243102</v>
      </c>
      <c r="CR47" s="3">
        <f t="shared" si="51"/>
        <v>0.93953916195805931</v>
      </c>
      <c r="CS47" s="3">
        <v>0.88800000000000001</v>
      </c>
      <c r="CT47" s="5">
        <f t="shared" si="52"/>
        <v>5.1539161958059299E-2</v>
      </c>
      <c r="CU47">
        <v>3384804</v>
      </c>
      <c r="CV47">
        <v>1296625</v>
      </c>
      <c r="CW47" s="3">
        <f t="shared" si="53"/>
        <v>0.38307240241975604</v>
      </c>
      <c r="CX47" s="3">
        <v>0.505</v>
      </c>
      <c r="CY47" s="5">
        <f t="shared" si="54"/>
        <v>-0.12192759758024396</v>
      </c>
      <c r="CZ47">
        <v>1</v>
      </c>
      <c r="DA47">
        <v>0</v>
      </c>
      <c r="DB47">
        <v>0</v>
      </c>
      <c r="DC47">
        <v>0</v>
      </c>
      <c r="DD47">
        <v>0</v>
      </c>
      <c r="DE47">
        <v>0</v>
      </c>
      <c r="DF47">
        <v>0</v>
      </c>
      <c r="DG47">
        <v>0</v>
      </c>
      <c r="DH47">
        <v>0</v>
      </c>
      <c r="DI47">
        <v>0</v>
      </c>
      <c r="DJ47">
        <v>1646</v>
      </c>
      <c r="DK47">
        <v>148</v>
      </c>
      <c r="DL47">
        <v>7</v>
      </c>
      <c r="DM47">
        <v>36</v>
      </c>
      <c r="DN47">
        <v>5</v>
      </c>
      <c r="DO47">
        <v>0</v>
      </c>
      <c r="DP47">
        <v>1842</v>
      </c>
      <c r="DQ47">
        <v>1646</v>
      </c>
      <c r="DR47">
        <v>148</v>
      </c>
      <c r="DS47">
        <v>7</v>
      </c>
      <c r="DT47">
        <v>36</v>
      </c>
      <c r="DU47">
        <v>5</v>
      </c>
      <c r="DV47">
        <v>0</v>
      </c>
      <c r="DW47">
        <v>0</v>
      </c>
      <c r="DX47">
        <v>0</v>
      </c>
      <c r="DY47">
        <v>0</v>
      </c>
      <c r="DZ47">
        <v>5</v>
      </c>
      <c r="EA47">
        <v>5</v>
      </c>
      <c r="EB47">
        <v>1</v>
      </c>
      <c r="EC47">
        <v>1682</v>
      </c>
      <c r="ED47">
        <v>153</v>
      </c>
      <c r="EE47">
        <v>7</v>
      </c>
      <c r="HQ47" s="6"/>
      <c r="HS47" s="6"/>
      <c r="HU47" s="6"/>
      <c r="IM47" s="6"/>
      <c r="IO47" s="6"/>
      <c r="IQ47" s="6"/>
    </row>
    <row r="48" spans="1:276" x14ac:dyDescent="0.25">
      <c r="A48" t="s">
        <v>255</v>
      </c>
      <c r="B48" t="s">
        <v>153</v>
      </c>
      <c r="C48">
        <v>2</v>
      </c>
      <c r="D48" t="s">
        <v>153</v>
      </c>
      <c r="E48">
        <v>0</v>
      </c>
      <c r="F48">
        <v>0</v>
      </c>
      <c r="G48">
        <v>0</v>
      </c>
      <c r="H48">
        <v>0</v>
      </c>
      <c r="I48">
        <v>0</v>
      </c>
      <c r="J48" s="4">
        <v>0</v>
      </c>
      <c r="K48" s="4">
        <f t="shared" si="29"/>
        <v>0</v>
      </c>
      <c r="L48" s="1">
        <v>243</v>
      </c>
      <c r="M48">
        <v>0</v>
      </c>
      <c r="N48">
        <v>221</v>
      </c>
      <c r="O48" s="3">
        <f t="shared" si="30"/>
        <v>0.90946502057613166</v>
      </c>
      <c r="P48" s="1">
        <v>5235</v>
      </c>
      <c r="Q48">
        <v>3028</v>
      </c>
      <c r="R48" s="3">
        <f t="shared" si="31"/>
        <v>0.578414517669532</v>
      </c>
      <c r="S48" s="1">
        <v>21613</v>
      </c>
      <c r="T48">
        <v>27690</v>
      </c>
      <c r="U48" s="3">
        <f t="shared" si="32"/>
        <v>1.2811733678804422</v>
      </c>
      <c r="V48" s="1">
        <v>1324</v>
      </c>
      <c r="W48">
        <v>942</v>
      </c>
      <c r="X48" s="3">
        <f t="shared" si="33"/>
        <v>0.71148036253776437</v>
      </c>
      <c r="Y48">
        <v>232</v>
      </c>
      <c r="Z48" s="3">
        <f t="shared" si="34"/>
        <v>0.17522658610271905</v>
      </c>
      <c r="AA48" s="1">
        <v>2269</v>
      </c>
      <c r="AB48">
        <v>1966</v>
      </c>
      <c r="AC48" s="3">
        <f t="shared" si="35"/>
        <v>0.86646099603349491</v>
      </c>
      <c r="AD48">
        <v>1206</v>
      </c>
      <c r="AE48" s="3">
        <f t="shared" si="36"/>
        <v>0.53151167915381226</v>
      </c>
      <c r="AF48" s="1">
        <v>16378</v>
      </c>
      <c r="AG48">
        <v>24662</v>
      </c>
      <c r="AH48" s="3">
        <f t="shared" si="37"/>
        <v>1.505800464037123</v>
      </c>
      <c r="AI48">
        <v>13069</v>
      </c>
      <c r="AJ48" s="3">
        <f t="shared" si="38"/>
        <v>0.79796067895957989</v>
      </c>
      <c r="AK48">
        <v>1</v>
      </c>
      <c r="AL48">
        <v>0</v>
      </c>
      <c r="AM48">
        <v>0</v>
      </c>
      <c r="AN48">
        <v>0</v>
      </c>
      <c r="AO48">
        <v>0</v>
      </c>
      <c r="AP48" s="4">
        <f t="shared" si="55"/>
        <v>0</v>
      </c>
      <c r="AQ48">
        <v>0</v>
      </c>
      <c r="AR48">
        <v>200</v>
      </c>
      <c r="AS48" s="4">
        <f t="shared" si="56"/>
        <v>1</v>
      </c>
      <c r="AT48">
        <v>0</v>
      </c>
      <c r="AU48">
        <v>0</v>
      </c>
      <c r="AV48" s="4">
        <f t="shared" si="57"/>
        <v>0</v>
      </c>
      <c r="AW48">
        <v>0</v>
      </c>
      <c r="AX48">
        <v>200</v>
      </c>
      <c r="AY48">
        <v>2936</v>
      </c>
      <c r="AZ48">
        <v>98</v>
      </c>
      <c r="BA48">
        <v>19</v>
      </c>
      <c r="BB48">
        <v>26</v>
      </c>
      <c r="BC48">
        <v>3079</v>
      </c>
      <c r="BD48" s="4">
        <f t="shared" si="39"/>
        <v>0.95355634946411172</v>
      </c>
      <c r="BE48" s="4">
        <f t="shared" si="40"/>
        <v>3.1828515751867487E-2</v>
      </c>
      <c r="BF48" s="4">
        <f t="shared" si="41"/>
        <v>6.1708346865865541E-3</v>
      </c>
      <c r="BG48" s="4">
        <f t="shared" si="42"/>
        <v>8.4443000974342326E-3</v>
      </c>
      <c r="BH48">
        <v>20644</v>
      </c>
      <c r="BI48">
        <v>181</v>
      </c>
      <c r="BJ48">
        <v>57</v>
      </c>
      <c r="BK48">
        <v>163</v>
      </c>
      <c r="BL48">
        <v>21045</v>
      </c>
      <c r="BM48" s="4">
        <f t="shared" si="43"/>
        <v>0.9809455927773818</v>
      </c>
      <c r="BN48" s="4">
        <f t="shared" si="44"/>
        <v>8.6006177239249231E-3</v>
      </c>
      <c r="BO48" s="4">
        <f t="shared" si="45"/>
        <v>2.7084818246614398E-3</v>
      </c>
      <c r="BP48" s="4">
        <f t="shared" si="46"/>
        <v>7.7453076740318363E-3</v>
      </c>
      <c r="BQ48">
        <v>1</v>
      </c>
      <c r="BR48">
        <v>0</v>
      </c>
      <c r="BS48" t="s">
        <v>153</v>
      </c>
      <c r="BT48">
        <v>1</v>
      </c>
      <c r="BU48">
        <v>1</v>
      </c>
      <c r="BV48">
        <v>0</v>
      </c>
      <c r="BW48">
        <v>0</v>
      </c>
      <c r="BX48">
        <v>1</v>
      </c>
      <c r="BY48">
        <v>0</v>
      </c>
      <c r="BZ48">
        <v>0</v>
      </c>
      <c r="CA48">
        <v>0</v>
      </c>
      <c r="CB48">
        <v>1</v>
      </c>
      <c r="CC48">
        <v>1</v>
      </c>
      <c r="CD48">
        <v>3028</v>
      </c>
      <c r="CE48" s="4">
        <f t="shared" si="47"/>
        <v>1</v>
      </c>
      <c r="CF48">
        <v>1</v>
      </c>
      <c r="CG48">
        <v>1</v>
      </c>
      <c r="CH48">
        <v>336</v>
      </c>
      <c r="CI48">
        <v>0</v>
      </c>
      <c r="CJ48" s="3">
        <f t="shared" si="48"/>
        <v>0</v>
      </c>
      <c r="CK48">
        <v>468</v>
      </c>
      <c r="CL48" s="3" t="s">
        <v>153</v>
      </c>
      <c r="CM48">
        <v>0</v>
      </c>
      <c r="CN48" s="4">
        <f t="shared" si="49"/>
        <v>0</v>
      </c>
      <c r="CO48" s="5" t="str">
        <f t="shared" si="50"/>
        <v>NULL</v>
      </c>
      <c r="CP48">
        <v>1708</v>
      </c>
      <c r="CQ48">
        <v>749</v>
      </c>
      <c r="CR48" s="3">
        <f t="shared" si="51"/>
        <v>0.43852459016393441</v>
      </c>
      <c r="CS48" s="3" t="s">
        <v>153</v>
      </c>
      <c r="CT48" s="5" t="str">
        <f t="shared" si="52"/>
        <v>NULL</v>
      </c>
      <c r="CU48">
        <v>16717</v>
      </c>
      <c r="CV48">
        <v>1255</v>
      </c>
      <c r="CW48" s="3">
        <f t="shared" si="53"/>
        <v>7.5073278698331039E-2</v>
      </c>
      <c r="CX48" s="3" t="s">
        <v>153</v>
      </c>
      <c r="CY48" s="5" t="str">
        <f t="shared" si="54"/>
        <v>NULL</v>
      </c>
      <c r="CZ48">
        <v>0</v>
      </c>
      <c r="DA48">
        <v>0</v>
      </c>
      <c r="DB48">
        <v>0</v>
      </c>
      <c r="DC48">
        <v>0</v>
      </c>
      <c r="DD48">
        <v>0</v>
      </c>
      <c r="DE48">
        <v>0</v>
      </c>
      <c r="DF48">
        <v>0</v>
      </c>
      <c r="DG48">
        <v>0</v>
      </c>
      <c r="DH48">
        <v>0</v>
      </c>
      <c r="DI48">
        <v>0</v>
      </c>
      <c r="DJ48">
        <v>0</v>
      </c>
      <c r="DK48">
        <v>0</v>
      </c>
      <c r="DL48">
        <v>0</v>
      </c>
      <c r="DM48">
        <v>0</v>
      </c>
      <c r="DN48">
        <v>0</v>
      </c>
      <c r="DO48">
        <v>0</v>
      </c>
      <c r="DP48">
        <v>0</v>
      </c>
      <c r="DQ48">
        <v>0</v>
      </c>
      <c r="DR48">
        <v>0</v>
      </c>
      <c r="DS48">
        <v>0</v>
      </c>
      <c r="DT48">
        <v>0</v>
      </c>
      <c r="DU48">
        <v>0</v>
      </c>
      <c r="DV48">
        <v>0</v>
      </c>
      <c r="DW48">
        <v>0</v>
      </c>
      <c r="DX48">
        <v>0</v>
      </c>
      <c r="DY48">
        <v>0</v>
      </c>
      <c r="DZ48">
        <v>0</v>
      </c>
      <c r="EA48">
        <v>0</v>
      </c>
      <c r="EB48">
        <v>0</v>
      </c>
      <c r="EC48">
        <v>0</v>
      </c>
      <c r="ED48">
        <v>0</v>
      </c>
      <c r="EE48">
        <v>0</v>
      </c>
    </row>
    <row r="49" spans="1:293" x14ac:dyDescent="0.25">
      <c r="A49" t="s">
        <v>225</v>
      </c>
      <c r="B49" t="s">
        <v>153</v>
      </c>
      <c r="C49">
        <v>2</v>
      </c>
      <c r="D49" t="s">
        <v>153</v>
      </c>
      <c r="E49">
        <v>1340</v>
      </c>
      <c r="F49">
        <v>1340</v>
      </c>
      <c r="G49">
        <v>14672</v>
      </c>
      <c r="H49">
        <v>996</v>
      </c>
      <c r="I49">
        <v>4420</v>
      </c>
      <c r="J49" s="4">
        <v>0.74299999999999999</v>
      </c>
      <c r="K49" s="4">
        <f t="shared" si="29"/>
        <v>0.33824631526355231</v>
      </c>
      <c r="L49" s="1">
        <v>108331</v>
      </c>
      <c r="M49">
        <v>66221</v>
      </c>
      <c r="N49">
        <v>47787</v>
      </c>
      <c r="O49" s="3">
        <f t="shared" si="30"/>
        <v>1.0524042056290444</v>
      </c>
      <c r="P49" s="1">
        <v>2478193</v>
      </c>
      <c r="Q49">
        <v>2912435</v>
      </c>
      <c r="R49" s="3">
        <f t="shared" si="31"/>
        <v>1.175225254853032</v>
      </c>
      <c r="S49" s="1">
        <v>11387805</v>
      </c>
      <c r="T49">
        <v>14049516</v>
      </c>
      <c r="U49" s="3">
        <f t="shared" si="32"/>
        <v>1.2337334543399716</v>
      </c>
      <c r="V49" s="1">
        <v>674922</v>
      </c>
      <c r="W49">
        <v>731570</v>
      </c>
      <c r="X49" s="3">
        <f t="shared" si="33"/>
        <v>1.083932661848332</v>
      </c>
      <c r="Y49">
        <v>605049</v>
      </c>
      <c r="Z49" s="3">
        <f t="shared" si="34"/>
        <v>0.89647248126450163</v>
      </c>
      <c r="AA49" s="1">
        <v>976629</v>
      </c>
      <c r="AB49">
        <v>1211561</v>
      </c>
      <c r="AC49" s="3">
        <f t="shared" si="35"/>
        <v>1.2405539872356852</v>
      </c>
      <c r="AD49">
        <v>821823</v>
      </c>
      <c r="AE49" s="3">
        <f t="shared" si="36"/>
        <v>0.84148944993441721</v>
      </c>
      <c r="AF49" s="1">
        <v>8909612</v>
      </c>
      <c r="AG49">
        <v>11137081</v>
      </c>
      <c r="AH49" s="3">
        <f t="shared" si="37"/>
        <v>1.2500074077299888</v>
      </c>
      <c r="AI49">
        <v>9703710</v>
      </c>
      <c r="AJ49" s="3">
        <f t="shared" si="38"/>
        <v>1.0891282358872643</v>
      </c>
      <c r="AK49">
        <v>1</v>
      </c>
      <c r="AL49">
        <v>0</v>
      </c>
      <c r="AM49">
        <v>0</v>
      </c>
      <c r="AN49">
        <v>46567</v>
      </c>
      <c r="AO49">
        <v>67441</v>
      </c>
      <c r="AP49" s="4">
        <f t="shared" si="55"/>
        <v>1</v>
      </c>
      <c r="AQ49">
        <v>0</v>
      </c>
      <c r="AR49">
        <v>0</v>
      </c>
      <c r="AS49" s="4">
        <f t="shared" si="56"/>
        <v>0</v>
      </c>
      <c r="AT49">
        <v>0</v>
      </c>
      <c r="AU49">
        <v>0</v>
      </c>
      <c r="AV49" s="4">
        <f t="shared" si="57"/>
        <v>0</v>
      </c>
      <c r="AW49">
        <v>46567</v>
      </c>
      <c r="AX49">
        <v>67441</v>
      </c>
      <c r="AY49">
        <v>4217050</v>
      </c>
      <c r="AZ49">
        <v>292142</v>
      </c>
      <c r="BA49">
        <v>73230</v>
      </c>
      <c r="BB49">
        <v>261291</v>
      </c>
      <c r="BC49">
        <v>4843713</v>
      </c>
      <c r="BD49" s="4">
        <f t="shared" si="39"/>
        <v>0.87062342463312747</v>
      </c>
      <c r="BE49" s="4">
        <f t="shared" si="40"/>
        <v>6.0313647815219439E-2</v>
      </c>
      <c r="BF49" s="4">
        <f t="shared" si="41"/>
        <v>1.5118567099248036E-2</v>
      </c>
      <c r="BG49" s="4">
        <f t="shared" si="42"/>
        <v>5.3944360452405006E-2</v>
      </c>
      <c r="BH49">
        <v>18749025</v>
      </c>
      <c r="BI49">
        <v>2640011</v>
      </c>
      <c r="BJ49">
        <v>518721</v>
      </c>
      <c r="BK49">
        <v>1904250</v>
      </c>
      <c r="BL49">
        <v>23812007</v>
      </c>
      <c r="BM49" s="4">
        <f t="shared" si="43"/>
        <v>0.78737693131032593</v>
      </c>
      <c r="BN49" s="4">
        <f t="shared" si="44"/>
        <v>0.11086889903904362</v>
      </c>
      <c r="BO49" s="4">
        <f t="shared" si="45"/>
        <v>2.1784010058454963E-2</v>
      </c>
      <c r="BP49" s="4">
        <f t="shared" si="46"/>
        <v>7.9970159592175488E-2</v>
      </c>
      <c r="BQ49">
        <v>1</v>
      </c>
      <c r="BR49">
        <v>1</v>
      </c>
      <c r="BS49" t="s">
        <v>226</v>
      </c>
      <c r="BT49">
        <v>1</v>
      </c>
      <c r="BU49">
        <v>1</v>
      </c>
      <c r="BV49">
        <v>1</v>
      </c>
      <c r="BW49">
        <v>1</v>
      </c>
      <c r="BX49">
        <v>1</v>
      </c>
      <c r="BY49">
        <v>1</v>
      </c>
      <c r="BZ49">
        <v>0</v>
      </c>
      <c r="CA49">
        <v>1</v>
      </c>
      <c r="CB49">
        <v>0</v>
      </c>
      <c r="CC49">
        <v>0</v>
      </c>
      <c r="CD49" t="s">
        <v>153</v>
      </c>
      <c r="CE49" s="4" t="str">
        <f t="shared" si="47"/>
        <v>NULL</v>
      </c>
      <c r="CF49">
        <v>1</v>
      </c>
      <c r="CG49">
        <v>0</v>
      </c>
      <c r="CH49">
        <v>165772</v>
      </c>
      <c r="CI49">
        <v>81510</v>
      </c>
      <c r="CJ49" s="3">
        <f t="shared" si="48"/>
        <v>0.49169944260791931</v>
      </c>
      <c r="CK49">
        <v>238605</v>
      </c>
      <c r="CL49" s="3">
        <v>0.746</v>
      </c>
      <c r="CM49">
        <v>112420</v>
      </c>
      <c r="CN49" s="4">
        <f t="shared" si="49"/>
        <v>0.47115525659562874</v>
      </c>
      <c r="CO49" s="5">
        <f t="shared" si="50"/>
        <v>-0.27484474340437126</v>
      </c>
      <c r="CP49">
        <v>706706</v>
      </c>
      <c r="CQ49">
        <v>517260</v>
      </c>
      <c r="CR49" s="3">
        <f t="shared" si="51"/>
        <v>0.73193095855985379</v>
      </c>
      <c r="CS49" s="3">
        <v>0.92599999999999993</v>
      </c>
      <c r="CT49" s="5">
        <f t="shared" si="52"/>
        <v>-0.19406904144014614</v>
      </c>
      <c r="CU49">
        <v>9058300</v>
      </c>
      <c r="CV49">
        <v>2257930</v>
      </c>
      <c r="CW49" s="3">
        <f t="shared" si="53"/>
        <v>0.24926641864367485</v>
      </c>
      <c r="CX49" s="3">
        <v>0.57999999999999996</v>
      </c>
      <c r="CY49" s="5">
        <f t="shared" si="54"/>
        <v>-0.33073358135632513</v>
      </c>
      <c r="CZ49">
        <v>1</v>
      </c>
      <c r="DA49">
        <v>1</v>
      </c>
      <c r="DB49">
        <v>1</v>
      </c>
      <c r="DC49">
        <v>253</v>
      </c>
      <c r="DD49">
        <v>0</v>
      </c>
      <c r="DE49">
        <v>0</v>
      </c>
      <c r="DF49">
        <v>0</v>
      </c>
      <c r="DG49">
        <v>0</v>
      </c>
      <c r="DH49">
        <v>0</v>
      </c>
      <c r="DI49">
        <v>253</v>
      </c>
      <c r="DJ49">
        <v>5183</v>
      </c>
      <c r="DK49">
        <v>2412</v>
      </c>
      <c r="DL49">
        <v>0</v>
      </c>
      <c r="DM49">
        <v>199</v>
      </c>
      <c r="DN49">
        <v>128</v>
      </c>
      <c r="DO49">
        <v>0</v>
      </c>
      <c r="DP49">
        <v>7922</v>
      </c>
      <c r="DQ49">
        <v>5436</v>
      </c>
      <c r="DR49">
        <v>2412</v>
      </c>
      <c r="DS49">
        <v>0</v>
      </c>
      <c r="DT49">
        <v>199</v>
      </c>
      <c r="DU49">
        <v>128</v>
      </c>
      <c r="DV49">
        <v>0</v>
      </c>
      <c r="DW49">
        <v>0</v>
      </c>
      <c r="DX49">
        <v>441</v>
      </c>
      <c r="DY49">
        <v>0</v>
      </c>
      <c r="DZ49">
        <v>0</v>
      </c>
      <c r="EA49">
        <v>40</v>
      </c>
      <c r="EB49">
        <v>0</v>
      </c>
      <c r="EC49">
        <v>5635</v>
      </c>
      <c r="ED49">
        <v>2540</v>
      </c>
      <c r="EE49">
        <v>0</v>
      </c>
      <c r="HQ49" s="6"/>
      <c r="HS49" s="6"/>
      <c r="HU49" s="6"/>
      <c r="IM49" s="6"/>
      <c r="IO49" s="6"/>
      <c r="IQ49" s="6"/>
      <c r="JL49" s="6"/>
      <c r="JN49" s="6"/>
      <c r="JP49" s="6"/>
    </row>
    <row r="50" spans="1:293" x14ac:dyDescent="0.25">
      <c r="A50" t="s">
        <v>227</v>
      </c>
      <c r="B50" t="s">
        <v>153</v>
      </c>
      <c r="C50">
        <v>2</v>
      </c>
      <c r="D50" t="s">
        <v>153</v>
      </c>
      <c r="E50">
        <v>143</v>
      </c>
      <c r="F50">
        <v>143</v>
      </c>
      <c r="G50">
        <v>1030</v>
      </c>
      <c r="H50">
        <v>143</v>
      </c>
      <c r="I50">
        <v>986</v>
      </c>
      <c r="J50" s="4">
        <v>1</v>
      </c>
      <c r="K50" s="4">
        <f t="shared" si="29"/>
        <v>0.96248934356351235</v>
      </c>
      <c r="L50" s="1">
        <v>19251</v>
      </c>
      <c r="M50">
        <v>16664</v>
      </c>
      <c r="N50">
        <v>16315</v>
      </c>
      <c r="O50" s="3">
        <f t="shared" si="30"/>
        <v>1.7131058126850554</v>
      </c>
      <c r="P50" s="1">
        <v>363639</v>
      </c>
      <c r="Q50">
        <v>537673</v>
      </c>
      <c r="R50" s="3">
        <f t="shared" si="31"/>
        <v>1.478590030222281</v>
      </c>
      <c r="S50" s="1">
        <v>1576251</v>
      </c>
      <c r="T50">
        <v>2337013</v>
      </c>
      <c r="U50" s="3">
        <f t="shared" si="32"/>
        <v>1.4826401378968197</v>
      </c>
      <c r="V50" s="1">
        <v>109261</v>
      </c>
      <c r="W50">
        <v>153269</v>
      </c>
      <c r="X50" s="3">
        <f t="shared" si="33"/>
        <v>1.4027786675941094</v>
      </c>
      <c r="Y50">
        <v>117971</v>
      </c>
      <c r="Z50" s="3">
        <f t="shared" si="34"/>
        <v>1.0797173739943804</v>
      </c>
      <c r="AA50" s="1">
        <v>132389</v>
      </c>
      <c r="AB50">
        <v>208897</v>
      </c>
      <c r="AC50" s="3">
        <f t="shared" si="35"/>
        <v>1.5779029979832162</v>
      </c>
      <c r="AD50">
        <v>138226</v>
      </c>
      <c r="AE50" s="3">
        <f t="shared" si="36"/>
        <v>1.044089765766038</v>
      </c>
      <c r="AF50" s="1">
        <v>1212612</v>
      </c>
      <c r="AG50">
        <v>1799340</v>
      </c>
      <c r="AH50" s="3">
        <f t="shared" si="37"/>
        <v>1.4838546872371376</v>
      </c>
      <c r="AI50">
        <v>1390889</v>
      </c>
      <c r="AJ50" s="3">
        <f t="shared" si="38"/>
        <v>1.1470189970081115</v>
      </c>
      <c r="AK50">
        <v>1</v>
      </c>
      <c r="AL50">
        <v>0</v>
      </c>
      <c r="AM50">
        <v>0</v>
      </c>
      <c r="AN50">
        <v>15438</v>
      </c>
      <c r="AO50">
        <v>14519</v>
      </c>
      <c r="AP50" s="4">
        <f t="shared" si="55"/>
        <v>0.91388041488712635</v>
      </c>
      <c r="AQ50">
        <v>2180</v>
      </c>
      <c r="AR50">
        <v>438</v>
      </c>
      <c r="AS50" s="4">
        <f t="shared" si="56"/>
        <v>7.9865771812080544E-2</v>
      </c>
      <c r="AT50">
        <v>46</v>
      </c>
      <c r="AU50">
        <v>159</v>
      </c>
      <c r="AV50" s="4">
        <f t="shared" si="57"/>
        <v>6.2538133007931668E-3</v>
      </c>
      <c r="AW50">
        <v>17664</v>
      </c>
      <c r="AX50">
        <v>15116</v>
      </c>
      <c r="AY50">
        <v>608617</v>
      </c>
      <c r="AZ50">
        <v>88626</v>
      </c>
      <c r="BA50">
        <v>21841</v>
      </c>
      <c r="BB50">
        <v>39157</v>
      </c>
      <c r="BC50">
        <v>758241</v>
      </c>
      <c r="BD50" s="4">
        <f t="shared" si="39"/>
        <v>0.80266959977104901</v>
      </c>
      <c r="BE50" s="4">
        <f t="shared" si="40"/>
        <v>0.1168836821010734</v>
      </c>
      <c r="BF50" s="4">
        <f t="shared" si="41"/>
        <v>2.8804825906275183E-2</v>
      </c>
      <c r="BG50" s="4">
        <f t="shared" si="42"/>
        <v>5.1641892221602363E-2</v>
      </c>
      <c r="BH50">
        <v>2246296</v>
      </c>
      <c r="BI50">
        <v>473279</v>
      </c>
      <c r="BJ50">
        <v>105424</v>
      </c>
      <c r="BK50">
        <v>148560</v>
      </c>
      <c r="BL50">
        <v>2973559</v>
      </c>
      <c r="BM50" s="4">
        <f t="shared" si="43"/>
        <v>0.75542338322528657</v>
      </c>
      <c r="BN50" s="4">
        <f t="shared" si="44"/>
        <v>0.15916247163752259</v>
      </c>
      <c r="BO50" s="4">
        <f t="shared" si="45"/>
        <v>3.5453811409156502E-2</v>
      </c>
      <c r="BP50" s="4">
        <f t="shared" si="46"/>
        <v>4.9960333728034316E-2</v>
      </c>
      <c r="BQ50">
        <v>1</v>
      </c>
      <c r="BR50">
        <v>1</v>
      </c>
      <c r="BS50" t="s">
        <v>228</v>
      </c>
      <c r="BT50">
        <v>1</v>
      </c>
      <c r="BU50">
        <v>1</v>
      </c>
      <c r="BV50">
        <v>1</v>
      </c>
      <c r="BW50">
        <v>1</v>
      </c>
      <c r="BX50">
        <v>1</v>
      </c>
      <c r="BY50">
        <v>1</v>
      </c>
      <c r="BZ50">
        <v>1</v>
      </c>
      <c r="CA50">
        <v>1</v>
      </c>
      <c r="CB50">
        <v>1</v>
      </c>
      <c r="CC50">
        <v>1</v>
      </c>
      <c r="CD50">
        <v>526950</v>
      </c>
      <c r="CE50" s="4">
        <f t="shared" si="47"/>
        <v>0.98005665153355292</v>
      </c>
      <c r="CF50">
        <v>1</v>
      </c>
      <c r="CG50">
        <v>1</v>
      </c>
      <c r="CH50">
        <v>27272</v>
      </c>
      <c r="CI50">
        <v>19134</v>
      </c>
      <c r="CJ50" s="3">
        <f t="shared" si="48"/>
        <v>0.70159870929891466</v>
      </c>
      <c r="CK50">
        <v>38502</v>
      </c>
      <c r="CL50" s="3">
        <v>0.73099999999999998</v>
      </c>
      <c r="CM50">
        <v>27879</v>
      </c>
      <c r="CN50" s="4">
        <f t="shared" si="49"/>
        <v>0.72409225494779494</v>
      </c>
      <c r="CO50" s="5">
        <f t="shared" si="50"/>
        <v>-6.9077450522050388E-3</v>
      </c>
      <c r="CP50">
        <v>94897</v>
      </c>
      <c r="CQ50">
        <v>91734</v>
      </c>
      <c r="CR50" s="3">
        <f t="shared" si="51"/>
        <v>0.96666912547288109</v>
      </c>
      <c r="CS50" s="3">
        <v>0.90599999999999992</v>
      </c>
      <c r="CT50" s="5">
        <f t="shared" si="52"/>
        <v>6.0669125472881169E-2</v>
      </c>
      <c r="CU50">
        <v>1231747</v>
      </c>
      <c r="CV50">
        <v>398304</v>
      </c>
      <c r="CW50" s="3">
        <f t="shared" si="53"/>
        <v>0.32336510663309914</v>
      </c>
      <c r="CX50" s="3">
        <v>0.497</v>
      </c>
      <c r="CY50" s="5">
        <f t="shared" si="54"/>
        <v>-0.17363489336690086</v>
      </c>
      <c r="CZ50">
        <v>1</v>
      </c>
      <c r="DA50">
        <v>1</v>
      </c>
      <c r="DB50">
        <v>1</v>
      </c>
      <c r="DC50">
        <v>0</v>
      </c>
      <c r="DD50">
        <v>0</v>
      </c>
      <c r="DE50">
        <v>0</v>
      </c>
      <c r="DF50">
        <v>0</v>
      </c>
      <c r="DG50">
        <v>0</v>
      </c>
      <c r="DH50">
        <v>0</v>
      </c>
      <c r="DI50">
        <v>0</v>
      </c>
      <c r="DJ50">
        <v>915</v>
      </c>
      <c r="DK50">
        <v>0</v>
      </c>
      <c r="DL50">
        <v>3</v>
      </c>
      <c r="DM50">
        <v>14</v>
      </c>
      <c r="DN50">
        <v>0</v>
      </c>
      <c r="DO50">
        <v>0</v>
      </c>
      <c r="DP50">
        <v>932</v>
      </c>
      <c r="DQ50">
        <v>915</v>
      </c>
      <c r="DR50">
        <v>0</v>
      </c>
      <c r="DS50">
        <v>3</v>
      </c>
      <c r="DT50">
        <v>14</v>
      </c>
      <c r="DU50">
        <v>0</v>
      </c>
      <c r="DV50">
        <v>0</v>
      </c>
      <c r="DW50">
        <v>11</v>
      </c>
      <c r="DX50">
        <v>0</v>
      </c>
      <c r="DY50">
        <v>0</v>
      </c>
      <c r="DZ50">
        <v>21</v>
      </c>
      <c r="EA50">
        <v>12</v>
      </c>
      <c r="EB50">
        <v>0</v>
      </c>
      <c r="EC50">
        <v>929</v>
      </c>
      <c r="ED50">
        <v>0</v>
      </c>
      <c r="EE50">
        <v>3</v>
      </c>
      <c r="HQ50" s="6"/>
      <c r="HS50" s="6"/>
      <c r="HU50" s="6"/>
      <c r="IM50" s="6"/>
      <c r="IO50" s="6"/>
      <c r="IQ50" s="6"/>
      <c r="JL50" s="6"/>
      <c r="JN50" s="6"/>
      <c r="JP50" s="6"/>
    </row>
    <row r="51" spans="1:293" x14ac:dyDescent="0.25">
      <c r="A51" t="s">
        <v>256</v>
      </c>
      <c r="B51" t="s">
        <v>153</v>
      </c>
      <c r="C51">
        <v>2</v>
      </c>
      <c r="D51" t="s">
        <v>153</v>
      </c>
      <c r="E51">
        <v>1033</v>
      </c>
      <c r="F51">
        <v>252</v>
      </c>
      <c r="G51">
        <v>781</v>
      </c>
      <c r="H51">
        <v>233</v>
      </c>
      <c r="I51">
        <v>394</v>
      </c>
      <c r="J51" s="4">
        <v>0.22600000000000001</v>
      </c>
      <c r="K51" s="4">
        <f t="shared" si="29"/>
        <v>0.34564498346196254</v>
      </c>
      <c r="L51" s="1">
        <v>18389</v>
      </c>
      <c r="M51">
        <v>4041</v>
      </c>
      <c r="N51">
        <v>11013</v>
      </c>
      <c r="O51" s="3">
        <f t="shared" si="30"/>
        <v>0.8186415792049595</v>
      </c>
      <c r="P51" s="1">
        <v>584823</v>
      </c>
      <c r="Q51">
        <v>734330</v>
      </c>
      <c r="R51" s="3">
        <f t="shared" si="31"/>
        <v>1.2556448703282874</v>
      </c>
      <c r="S51" s="1">
        <v>3263584</v>
      </c>
      <c r="T51">
        <v>3844861</v>
      </c>
      <c r="U51" s="3">
        <f t="shared" si="32"/>
        <v>1.1781100164726876</v>
      </c>
      <c r="V51" s="1">
        <v>124623</v>
      </c>
      <c r="W51">
        <v>113333</v>
      </c>
      <c r="X51" s="3">
        <f t="shared" si="33"/>
        <v>0.90940677082079557</v>
      </c>
      <c r="Y51">
        <v>112151</v>
      </c>
      <c r="Z51" s="3">
        <f t="shared" si="34"/>
        <v>0.89992216525039515</v>
      </c>
      <c r="AA51" s="1">
        <v>260822</v>
      </c>
      <c r="AB51">
        <v>366093</v>
      </c>
      <c r="AC51" s="3">
        <f t="shared" si="35"/>
        <v>1.4036124253322189</v>
      </c>
      <c r="AD51">
        <v>351858</v>
      </c>
      <c r="AE51" s="3">
        <f t="shared" si="36"/>
        <v>1.3490349740436005</v>
      </c>
      <c r="AF51" s="1">
        <v>2678761</v>
      </c>
      <c r="AG51">
        <v>3095354</v>
      </c>
      <c r="AH51" s="3">
        <f t="shared" si="37"/>
        <v>1.1555170468735358</v>
      </c>
      <c r="AI51">
        <v>1598860</v>
      </c>
      <c r="AJ51" s="3">
        <f t="shared" si="38"/>
        <v>0.59686549117297139</v>
      </c>
      <c r="AK51">
        <v>1</v>
      </c>
      <c r="AL51">
        <v>1</v>
      </c>
      <c r="AM51">
        <v>0</v>
      </c>
      <c r="AN51">
        <v>22</v>
      </c>
      <c r="AO51">
        <v>211</v>
      </c>
      <c r="AP51" s="4">
        <f t="shared" si="55"/>
        <v>1.5477613923209779E-2</v>
      </c>
      <c r="AQ51">
        <v>1890</v>
      </c>
      <c r="AR51">
        <v>180</v>
      </c>
      <c r="AS51" s="4">
        <f t="shared" si="56"/>
        <v>0.13750498206456754</v>
      </c>
      <c r="AT51">
        <v>2129</v>
      </c>
      <c r="AU51">
        <v>10622</v>
      </c>
      <c r="AV51" s="4">
        <f t="shared" si="57"/>
        <v>0.8470174040122227</v>
      </c>
      <c r="AW51">
        <v>4041</v>
      </c>
      <c r="AX51">
        <v>11013</v>
      </c>
      <c r="AY51">
        <v>387010</v>
      </c>
      <c r="AZ51">
        <v>419424</v>
      </c>
      <c r="BA51">
        <v>70014</v>
      </c>
      <c r="BB51">
        <v>98197</v>
      </c>
      <c r="BC51">
        <v>974645</v>
      </c>
      <c r="BD51" s="4">
        <f t="shared" si="39"/>
        <v>0.39707791041866525</v>
      </c>
      <c r="BE51" s="4">
        <f t="shared" si="40"/>
        <v>0.43033514766915132</v>
      </c>
      <c r="BF51" s="4">
        <f t="shared" si="41"/>
        <v>7.1835386217545871E-2</v>
      </c>
      <c r="BG51" s="4">
        <f t="shared" si="42"/>
        <v>0.10075155569463753</v>
      </c>
      <c r="BH51">
        <v>1270640</v>
      </c>
      <c r="BI51">
        <v>2943973</v>
      </c>
      <c r="BJ51">
        <v>780684</v>
      </c>
      <c r="BK51">
        <v>1149035</v>
      </c>
      <c r="BL51">
        <v>6144332</v>
      </c>
      <c r="BM51" s="4">
        <f t="shared" si="43"/>
        <v>0.20679872116285383</v>
      </c>
      <c r="BN51" s="4">
        <f t="shared" si="44"/>
        <v>0.47913638130231245</v>
      </c>
      <c r="BO51" s="4">
        <f t="shared" si="45"/>
        <v>0.12705758738297346</v>
      </c>
      <c r="BP51" s="4">
        <f t="shared" si="46"/>
        <v>0.18700731015186028</v>
      </c>
      <c r="BQ51">
        <v>1</v>
      </c>
      <c r="BR51">
        <v>1</v>
      </c>
      <c r="BS51" t="s">
        <v>257</v>
      </c>
      <c r="BT51">
        <v>1</v>
      </c>
      <c r="BU51">
        <v>1</v>
      </c>
      <c r="BV51">
        <v>0</v>
      </c>
      <c r="BW51">
        <v>0</v>
      </c>
      <c r="BX51">
        <v>0</v>
      </c>
      <c r="BY51">
        <v>1</v>
      </c>
      <c r="BZ51">
        <v>0</v>
      </c>
      <c r="CA51">
        <v>1</v>
      </c>
      <c r="CB51">
        <v>1</v>
      </c>
      <c r="CC51">
        <v>1</v>
      </c>
      <c r="CD51">
        <v>734029</v>
      </c>
      <c r="CE51" s="4">
        <f t="shared" si="47"/>
        <v>0.99959010254245362</v>
      </c>
      <c r="CF51">
        <v>1</v>
      </c>
      <c r="CG51">
        <v>1</v>
      </c>
      <c r="CH51">
        <v>29774</v>
      </c>
      <c r="CI51">
        <v>8697</v>
      </c>
      <c r="CJ51" s="3">
        <f t="shared" si="48"/>
        <v>0.29210049036071739</v>
      </c>
      <c r="CK51">
        <v>43014</v>
      </c>
      <c r="CL51" s="3">
        <v>0.36299999999999999</v>
      </c>
      <c r="CM51">
        <v>18203</v>
      </c>
      <c r="CN51" s="4">
        <f t="shared" si="49"/>
        <v>0.42318779932115125</v>
      </c>
      <c r="CO51" s="5">
        <f t="shared" si="50"/>
        <v>6.0187799321151259E-2</v>
      </c>
      <c r="CP51">
        <v>190031</v>
      </c>
      <c r="CQ51">
        <v>165024</v>
      </c>
      <c r="CR51" s="3">
        <f t="shared" si="51"/>
        <v>0.86840568117833405</v>
      </c>
      <c r="CS51" s="3">
        <v>0.89599999999999991</v>
      </c>
      <c r="CT51" s="5">
        <f t="shared" si="52"/>
        <v>-2.7594318821665853E-2</v>
      </c>
      <c r="CU51">
        <v>2717794</v>
      </c>
      <c r="CV51">
        <v>76423</v>
      </c>
      <c r="CW51" s="3">
        <f t="shared" si="53"/>
        <v>2.8119496915513097E-2</v>
      </c>
      <c r="CX51" s="3">
        <v>0.217</v>
      </c>
      <c r="CY51" s="5">
        <f t="shared" si="54"/>
        <v>-0.18888050308448689</v>
      </c>
      <c r="CZ51">
        <v>1</v>
      </c>
      <c r="DA51">
        <v>1</v>
      </c>
      <c r="DB51">
        <v>1</v>
      </c>
      <c r="DC51">
        <v>0</v>
      </c>
      <c r="DD51">
        <v>0</v>
      </c>
      <c r="DE51">
        <v>0</v>
      </c>
      <c r="DF51">
        <v>0</v>
      </c>
      <c r="DG51">
        <v>0</v>
      </c>
      <c r="DH51">
        <v>0</v>
      </c>
      <c r="DI51">
        <v>0</v>
      </c>
      <c r="DJ51">
        <v>3</v>
      </c>
      <c r="DK51">
        <v>229</v>
      </c>
      <c r="DL51">
        <v>0</v>
      </c>
      <c r="DM51">
        <v>0</v>
      </c>
      <c r="DN51">
        <v>0</v>
      </c>
      <c r="DO51">
        <v>0</v>
      </c>
      <c r="DP51">
        <v>232</v>
      </c>
      <c r="DQ51">
        <v>3</v>
      </c>
      <c r="DR51">
        <v>229</v>
      </c>
      <c r="DS51">
        <v>0</v>
      </c>
      <c r="DT51">
        <v>0</v>
      </c>
      <c r="DU51">
        <v>0</v>
      </c>
      <c r="DV51">
        <v>0</v>
      </c>
      <c r="DW51">
        <v>0</v>
      </c>
      <c r="DX51">
        <v>78</v>
      </c>
      <c r="DY51">
        <v>0</v>
      </c>
      <c r="DZ51">
        <v>3</v>
      </c>
      <c r="EA51">
        <v>4</v>
      </c>
      <c r="EB51">
        <v>0</v>
      </c>
      <c r="EC51">
        <v>3</v>
      </c>
      <c r="ED51">
        <v>229</v>
      </c>
      <c r="EE51">
        <v>0</v>
      </c>
    </row>
    <row r="52" spans="1:293" x14ac:dyDescent="0.25">
      <c r="A52" t="s">
        <v>229</v>
      </c>
      <c r="B52" t="s">
        <v>153</v>
      </c>
      <c r="C52">
        <v>2</v>
      </c>
      <c r="D52" t="s">
        <v>153</v>
      </c>
      <c r="E52">
        <v>185</v>
      </c>
      <c r="F52">
        <v>165</v>
      </c>
      <c r="G52">
        <v>268</v>
      </c>
      <c r="H52">
        <v>165</v>
      </c>
      <c r="I52">
        <v>268</v>
      </c>
      <c r="J52" s="4">
        <v>0.89200000000000002</v>
      </c>
      <c r="K52" s="4">
        <f t="shared" si="29"/>
        <v>0.95584988962472406</v>
      </c>
      <c r="L52" s="1">
        <v>9673</v>
      </c>
      <c r="M52">
        <v>9973</v>
      </c>
      <c r="N52">
        <v>1746</v>
      </c>
      <c r="O52" s="3">
        <f t="shared" si="30"/>
        <v>1.2115165925772771</v>
      </c>
      <c r="P52" s="1">
        <v>225426</v>
      </c>
      <c r="Q52">
        <v>281741</v>
      </c>
      <c r="R52" s="3">
        <f t="shared" si="31"/>
        <v>1.2498159041104397</v>
      </c>
      <c r="S52" s="1">
        <v>1095610</v>
      </c>
      <c r="T52">
        <v>1175364</v>
      </c>
      <c r="U52" s="3">
        <f t="shared" si="32"/>
        <v>1.0727941512034391</v>
      </c>
      <c r="V52" s="1">
        <v>61900</v>
      </c>
      <c r="W52">
        <v>67065</v>
      </c>
      <c r="X52" s="3">
        <f t="shared" si="33"/>
        <v>1.0834410339256866</v>
      </c>
      <c r="Y52">
        <v>61912</v>
      </c>
      <c r="Z52" s="3">
        <f t="shared" si="34"/>
        <v>1.0001938610662358</v>
      </c>
      <c r="AA52" s="1">
        <v>86774</v>
      </c>
      <c r="AB52">
        <v>120550</v>
      </c>
      <c r="AC52" s="3">
        <f t="shared" si="35"/>
        <v>1.3892410168944616</v>
      </c>
      <c r="AD52">
        <v>78653</v>
      </c>
      <c r="AE52" s="3">
        <f t="shared" si="36"/>
        <v>0.90641205891165555</v>
      </c>
      <c r="AF52" s="1">
        <v>870184</v>
      </c>
      <c r="AG52">
        <v>893639</v>
      </c>
      <c r="AH52" s="3">
        <f t="shared" si="37"/>
        <v>1.026954069484155</v>
      </c>
      <c r="AI52">
        <v>756064</v>
      </c>
      <c r="AJ52" s="3">
        <f t="shared" si="38"/>
        <v>0.86885532255247166</v>
      </c>
      <c r="AK52">
        <v>0</v>
      </c>
      <c r="AL52">
        <v>0</v>
      </c>
      <c r="AM52">
        <v>1</v>
      </c>
      <c r="AN52">
        <v>9967</v>
      </c>
      <c r="AO52">
        <v>244</v>
      </c>
      <c r="AP52" s="4">
        <f t="shared" si="55"/>
        <v>0.95296313579094727</v>
      </c>
      <c r="AQ52">
        <v>6</v>
      </c>
      <c r="AR52">
        <v>65</v>
      </c>
      <c r="AS52" s="4">
        <f t="shared" si="56"/>
        <v>6.6262249183387774E-3</v>
      </c>
      <c r="AT52">
        <v>0</v>
      </c>
      <c r="AU52">
        <v>433</v>
      </c>
      <c r="AV52" s="4">
        <f t="shared" si="57"/>
        <v>4.0410639290713951E-2</v>
      </c>
      <c r="AW52">
        <v>9973</v>
      </c>
      <c r="AX52">
        <v>742</v>
      </c>
      <c r="AY52">
        <v>467773</v>
      </c>
      <c r="AZ52">
        <v>57135</v>
      </c>
      <c r="BA52">
        <v>7008</v>
      </c>
      <c r="BB52">
        <v>5835</v>
      </c>
      <c r="BC52">
        <v>537751</v>
      </c>
      <c r="BD52" s="4">
        <f t="shared" si="39"/>
        <v>0.86986914017826089</v>
      </c>
      <c r="BE52" s="4">
        <f t="shared" si="40"/>
        <v>0.10624805904591531</v>
      </c>
      <c r="BF52" s="4">
        <f t="shared" si="41"/>
        <v>1.3032053868798013E-2</v>
      </c>
      <c r="BG52" s="4">
        <f t="shared" si="42"/>
        <v>1.0850746907025742E-2</v>
      </c>
      <c r="BH52">
        <v>2052479</v>
      </c>
      <c r="BI52">
        <v>400117</v>
      </c>
      <c r="BJ52">
        <v>31599</v>
      </c>
      <c r="BK52">
        <v>25557</v>
      </c>
      <c r="BL52">
        <v>2509752</v>
      </c>
      <c r="BM52" s="4">
        <f t="shared" si="43"/>
        <v>0.81780151983144156</v>
      </c>
      <c r="BN52" s="4">
        <f t="shared" si="44"/>
        <v>0.15942491529043507</v>
      </c>
      <c r="BO52" s="4">
        <f t="shared" si="45"/>
        <v>1.2590487028200396E-2</v>
      </c>
      <c r="BP52" s="4">
        <f t="shared" si="46"/>
        <v>1.018307784992302E-2</v>
      </c>
      <c r="BQ52">
        <v>1</v>
      </c>
      <c r="BR52">
        <v>1</v>
      </c>
      <c r="BS52" t="s">
        <v>230</v>
      </c>
      <c r="BT52">
        <v>1</v>
      </c>
      <c r="BU52">
        <v>1</v>
      </c>
      <c r="BV52">
        <v>1</v>
      </c>
      <c r="BW52">
        <v>1</v>
      </c>
      <c r="BX52">
        <v>1</v>
      </c>
      <c r="BY52">
        <v>1</v>
      </c>
      <c r="BZ52">
        <v>1</v>
      </c>
      <c r="CA52">
        <v>1</v>
      </c>
      <c r="CB52">
        <v>0</v>
      </c>
      <c r="CC52">
        <v>1</v>
      </c>
      <c r="CD52">
        <v>281741</v>
      </c>
      <c r="CE52" s="4">
        <f t="shared" si="47"/>
        <v>1</v>
      </c>
      <c r="CF52">
        <v>1</v>
      </c>
      <c r="CG52">
        <v>1</v>
      </c>
      <c r="CH52">
        <v>15254</v>
      </c>
      <c r="CI52">
        <v>11595</v>
      </c>
      <c r="CJ52" s="3">
        <f t="shared" si="48"/>
        <v>0.76012849088763601</v>
      </c>
      <c r="CK52">
        <v>22002</v>
      </c>
      <c r="CL52" s="3">
        <v>0.81900000000000006</v>
      </c>
      <c r="CM52">
        <v>16567</v>
      </c>
      <c r="CN52" s="4">
        <f t="shared" si="49"/>
        <v>0.75297700209071905</v>
      </c>
      <c r="CO52" s="5">
        <f t="shared" si="50"/>
        <v>-6.6022997909281012E-2</v>
      </c>
      <c r="CP52">
        <v>63282</v>
      </c>
      <c r="CQ52">
        <v>62305</v>
      </c>
      <c r="CR52" s="3">
        <f t="shared" si="51"/>
        <v>0.98456117063303938</v>
      </c>
      <c r="CS52" s="3">
        <v>0.96599999999999997</v>
      </c>
      <c r="CT52" s="5">
        <f t="shared" si="52"/>
        <v>1.8561170633039414E-2</v>
      </c>
      <c r="CU52">
        <v>886783</v>
      </c>
      <c r="CV52">
        <v>192266</v>
      </c>
      <c r="CW52" s="3">
        <f t="shared" si="53"/>
        <v>0.21681290687800736</v>
      </c>
      <c r="CX52" s="3">
        <v>0.64</v>
      </c>
      <c r="CY52" s="5">
        <f t="shared" si="54"/>
        <v>-0.42318709312199265</v>
      </c>
      <c r="CZ52">
        <v>0</v>
      </c>
      <c r="DA52">
        <v>0</v>
      </c>
      <c r="DB52">
        <v>0</v>
      </c>
      <c r="DC52">
        <v>0</v>
      </c>
      <c r="DD52">
        <v>0</v>
      </c>
      <c r="DE52">
        <v>0</v>
      </c>
      <c r="DF52">
        <v>0</v>
      </c>
      <c r="DG52">
        <v>0</v>
      </c>
      <c r="DH52">
        <v>0</v>
      </c>
      <c r="DI52">
        <v>0</v>
      </c>
      <c r="DJ52">
        <v>389</v>
      </c>
      <c r="DK52">
        <v>85</v>
      </c>
      <c r="DL52">
        <v>0</v>
      </c>
      <c r="DM52">
        <v>0</v>
      </c>
      <c r="DN52">
        <v>44</v>
      </c>
      <c r="DO52">
        <v>0</v>
      </c>
      <c r="DP52">
        <v>518</v>
      </c>
      <c r="DQ52">
        <v>389</v>
      </c>
      <c r="DR52">
        <v>85</v>
      </c>
      <c r="DS52">
        <v>0</v>
      </c>
      <c r="DT52">
        <v>0</v>
      </c>
      <c r="DU52">
        <v>44</v>
      </c>
      <c r="DV52">
        <v>0</v>
      </c>
      <c r="DW52">
        <v>7</v>
      </c>
      <c r="DX52">
        <v>1</v>
      </c>
      <c r="DY52">
        <v>0</v>
      </c>
      <c r="DZ52">
        <v>1</v>
      </c>
      <c r="EA52">
        <v>0</v>
      </c>
      <c r="EB52">
        <v>0</v>
      </c>
      <c r="EC52">
        <v>389</v>
      </c>
      <c r="ED52">
        <v>129</v>
      </c>
      <c r="EE52">
        <v>0</v>
      </c>
      <c r="HQ52" s="6"/>
      <c r="HS52" s="6"/>
      <c r="HU52" s="6"/>
      <c r="IM52" s="6"/>
      <c r="IO52" s="6"/>
      <c r="IQ52" s="6"/>
      <c r="JL52" s="6"/>
      <c r="JN52" s="6"/>
      <c r="JP52" s="6"/>
    </row>
    <row r="53" spans="1:293" x14ac:dyDescent="0.25">
      <c r="A53" t="s">
        <v>231</v>
      </c>
      <c r="B53" t="s">
        <v>153</v>
      </c>
      <c r="C53">
        <v>2</v>
      </c>
      <c r="D53" t="s">
        <v>153</v>
      </c>
      <c r="E53">
        <v>117</v>
      </c>
      <c r="F53">
        <v>92</v>
      </c>
      <c r="G53">
        <v>1278</v>
      </c>
      <c r="H53">
        <v>63</v>
      </c>
      <c r="I53">
        <v>666</v>
      </c>
      <c r="J53" s="4">
        <v>0.53800000000000003</v>
      </c>
      <c r="K53" s="4">
        <f t="shared" si="29"/>
        <v>0.52258064516129032</v>
      </c>
      <c r="L53" s="1">
        <v>26435</v>
      </c>
      <c r="M53">
        <v>23265</v>
      </c>
      <c r="N53">
        <v>1294</v>
      </c>
      <c r="O53" s="3">
        <f t="shared" si="30"/>
        <v>0.92903347834310568</v>
      </c>
      <c r="P53" s="1">
        <v>538537</v>
      </c>
      <c r="Q53">
        <v>592128</v>
      </c>
      <c r="R53" s="3">
        <f t="shared" si="31"/>
        <v>1.099512196933544</v>
      </c>
      <c r="S53" s="1">
        <v>2028236</v>
      </c>
      <c r="T53">
        <v>1371523</v>
      </c>
      <c r="U53" s="3">
        <f t="shared" si="32"/>
        <v>0.67621470085335234</v>
      </c>
      <c r="V53" s="1">
        <v>151893</v>
      </c>
      <c r="W53">
        <v>166901</v>
      </c>
      <c r="X53" s="3">
        <f t="shared" si="33"/>
        <v>1.0988063966081387</v>
      </c>
      <c r="Y53">
        <v>144431</v>
      </c>
      <c r="Z53" s="3">
        <f t="shared" si="34"/>
        <v>0.95087331213419968</v>
      </c>
      <c r="AA53" s="1">
        <v>205101</v>
      </c>
      <c r="AB53">
        <v>242156</v>
      </c>
      <c r="AC53" s="3">
        <f t="shared" si="35"/>
        <v>1.180667085972277</v>
      </c>
      <c r="AD53">
        <v>142572</v>
      </c>
      <c r="AE53" s="3">
        <f t="shared" si="36"/>
        <v>0.6951306917079878</v>
      </c>
      <c r="AF53" s="1">
        <v>1489699</v>
      </c>
      <c r="AG53">
        <v>779395</v>
      </c>
      <c r="AH53" s="3">
        <f t="shared" si="37"/>
        <v>0.52318958393608372</v>
      </c>
      <c r="AI53">
        <v>247304</v>
      </c>
      <c r="AJ53" s="3">
        <f t="shared" si="38"/>
        <v>0.166009375048248</v>
      </c>
      <c r="AK53">
        <v>1</v>
      </c>
      <c r="AL53">
        <v>1</v>
      </c>
      <c r="AM53">
        <v>1</v>
      </c>
      <c r="AN53">
        <v>22768</v>
      </c>
      <c r="AO53">
        <v>677</v>
      </c>
      <c r="AP53" s="4">
        <f t="shared" si="55"/>
        <v>0.9546398468993037</v>
      </c>
      <c r="AQ53">
        <v>465</v>
      </c>
      <c r="AR53">
        <v>128</v>
      </c>
      <c r="AS53" s="4">
        <f t="shared" si="56"/>
        <v>2.4145934280711757E-2</v>
      </c>
      <c r="AT53">
        <v>32</v>
      </c>
      <c r="AU53">
        <v>489</v>
      </c>
      <c r="AV53" s="4">
        <f t="shared" si="57"/>
        <v>2.1214218819984528E-2</v>
      </c>
      <c r="AW53">
        <v>23265</v>
      </c>
      <c r="AX53">
        <v>1294</v>
      </c>
      <c r="AY53">
        <v>106057</v>
      </c>
      <c r="AZ53">
        <v>569937</v>
      </c>
      <c r="BA53">
        <v>57363</v>
      </c>
      <c r="BB53">
        <v>88215</v>
      </c>
      <c r="BC53">
        <v>821572</v>
      </c>
      <c r="BD53" s="4">
        <f t="shared" si="39"/>
        <v>0.12909032927120204</v>
      </c>
      <c r="BE53" s="4">
        <f t="shared" si="40"/>
        <v>0.69371521911652301</v>
      </c>
      <c r="BF53" s="4">
        <f t="shared" si="41"/>
        <v>6.9821026033019623E-2</v>
      </c>
      <c r="BG53" s="4">
        <f t="shared" si="42"/>
        <v>0.10737342557925537</v>
      </c>
      <c r="BH53">
        <v>337323</v>
      </c>
      <c r="BI53">
        <v>1745573</v>
      </c>
      <c r="BJ53">
        <v>139323</v>
      </c>
      <c r="BK53">
        <v>292977</v>
      </c>
      <c r="BL53">
        <v>2515196</v>
      </c>
      <c r="BM53" s="4">
        <f t="shared" si="43"/>
        <v>0.13411400145356464</v>
      </c>
      <c r="BN53" s="4">
        <f t="shared" si="44"/>
        <v>0.69401072520789631</v>
      </c>
      <c r="BO53" s="4">
        <f t="shared" si="45"/>
        <v>5.5392502214539147E-2</v>
      </c>
      <c r="BP53" s="4">
        <f t="shared" si="46"/>
        <v>0.11648277112399988</v>
      </c>
      <c r="BQ53">
        <v>1</v>
      </c>
      <c r="BR53">
        <v>1</v>
      </c>
      <c r="BS53" t="s">
        <v>177</v>
      </c>
      <c r="BT53">
        <v>1</v>
      </c>
      <c r="BU53">
        <v>1</v>
      </c>
      <c r="BV53">
        <v>1</v>
      </c>
      <c r="BW53">
        <v>1</v>
      </c>
      <c r="BX53">
        <v>1</v>
      </c>
      <c r="BY53">
        <v>1</v>
      </c>
      <c r="BZ53">
        <v>1</v>
      </c>
      <c r="CA53">
        <v>1</v>
      </c>
      <c r="CB53">
        <v>1</v>
      </c>
      <c r="CC53">
        <v>1</v>
      </c>
      <c r="CD53">
        <v>575464</v>
      </c>
      <c r="CE53" s="4">
        <f t="shared" si="47"/>
        <v>0.97185743623000431</v>
      </c>
      <c r="CF53">
        <v>1</v>
      </c>
      <c r="CG53">
        <v>1</v>
      </c>
      <c r="CH53">
        <v>37449</v>
      </c>
      <c r="CI53">
        <v>12364</v>
      </c>
      <c r="CJ53" s="3">
        <f t="shared" si="48"/>
        <v>0.33015567838927606</v>
      </c>
      <c r="CK53">
        <v>52869</v>
      </c>
      <c r="CL53" s="3">
        <v>0.67400000000000004</v>
      </c>
      <c r="CM53">
        <v>25742</v>
      </c>
      <c r="CN53" s="4">
        <f t="shared" si="49"/>
        <v>0.48690158694130775</v>
      </c>
      <c r="CO53" s="5">
        <f t="shared" si="50"/>
        <v>-0.18709841305869229</v>
      </c>
      <c r="CP53">
        <v>146535</v>
      </c>
      <c r="CQ53">
        <v>112982</v>
      </c>
      <c r="CR53" s="3">
        <f t="shared" si="51"/>
        <v>0.77102398744327294</v>
      </c>
      <c r="CS53" s="3">
        <v>0.873</v>
      </c>
      <c r="CT53" s="5">
        <f t="shared" si="52"/>
        <v>-0.10197601255672706</v>
      </c>
      <c r="CU53">
        <v>1519021</v>
      </c>
      <c r="CV53">
        <v>20673</v>
      </c>
      <c r="CW53" s="3">
        <f t="shared" si="53"/>
        <v>1.3609423437858989E-2</v>
      </c>
      <c r="CX53" s="3">
        <v>0.51800000000000002</v>
      </c>
      <c r="CY53" s="5">
        <f t="shared" si="54"/>
        <v>-0.50439057656214104</v>
      </c>
      <c r="CZ53">
        <v>1</v>
      </c>
      <c r="DA53">
        <v>1</v>
      </c>
      <c r="DB53">
        <v>1</v>
      </c>
      <c r="DC53">
        <v>13</v>
      </c>
      <c r="DD53">
        <v>44</v>
      </c>
      <c r="DE53">
        <v>0</v>
      </c>
      <c r="DF53">
        <v>0</v>
      </c>
      <c r="DG53">
        <v>138</v>
      </c>
      <c r="DH53">
        <v>0</v>
      </c>
      <c r="DI53">
        <v>195</v>
      </c>
      <c r="DJ53">
        <v>0</v>
      </c>
      <c r="DK53">
        <v>0</v>
      </c>
      <c r="DL53">
        <v>0</v>
      </c>
      <c r="DM53">
        <v>0</v>
      </c>
      <c r="DN53">
        <v>0</v>
      </c>
      <c r="DO53">
        <v>0</v>
      </c>
      <c r="DP53">
        <v>0</v>
      </c>
      <c r="DQ53">
        <v>13</v>
      </c>
      <c r="DR53">
        <v>44</v>
      </c>
      <c r="DS53">
        <v>0</v>
      </c>
      <c r="DT53">
        <v>0</v>
      </c>
      <c r="DU53">
        <v>138</v>
      </c>
      <c r="DV53">
        <v>0</v>
      </c>
      <c r="DW53">
        <v>3</v>
      </c>
      <c r="DX53">
        <v>29</v>
      </c>
      <c r="DY53">
        <v>2</v>
      </c>
      <c r="DZ53">
        <v>0</v>
      </c>
      <c r="EA53">
        <v>0</v>
      </c>
      <c r="EB53">
        <v>0</v>
      </c>
      <c r="EC53">
        <v>13</v>
      </c>
      <c r="ED53">
        <v>182</v>
      </c>
      <c r="EE53">
        <v>0</v>
      </c>
      <c r="HQ53" s="6"/>
      <c r="HS53" s="6"/>
      <c r="HU53" s="6"/>
      <c r="IM53" s="6"/>
      <c r="IO53" s="6"/>
      <c r="IQ53" s="6"/>
      <c r="JL53" s="6"/>
      <c r="JN53" s="6"/>
      <c r="JP53" s="6"/>
    </row>
    <row r="54" spans="1:293" x14ac:dyDescent="0.25">
      <c r="A54" t="s">
        <v>232</v>
      </c>
      <c r="B54" t="s">
        <v>153</v>
      </c>
      <c r="C54">
        <v>2</v>
      </c>
      <c r="D54" t="s">
        <v>153</v>
      </c>
      <c r="E54">
        <v>468</v>
      </c>
      <c r="F54">
        <v>468</v>
      </c>
      <c r="G54">
        <v>3510</v>
      </c>
      <c r="H54">
        <v>456</v>
      </c>
      <c r="I54">
        <v>2107</v>
      </c>
      <c r="J54" s="4">
        <v>0.97399999999999998</v>
      </c>
      <c r="K54" s="4">
        <f t="shared" si="29"/>
        <v>0.64429361488185022</v>
      </c>
      <c r="L54" s="1">
        <v>54309</v>
      </c>
      <c r="M54">
        <v>0</v>
      </c>
      <c r="N54">
        <v>82743</v>
      </c>
      <c r="O54" s="3">
        <f t="shared" si="30"/>
        <v>1.5235596310003867</v>
      </c>
      <c r="P54" s="1">
        <v>1183065</v>
      </c>
      <c r="Q54">
        <v>1480544</v>
      </c>
      <c r="R54" s="3">
        <f t="shared" si="31"/>
        <v>1.2514477226526015</v>
      </c>
      <c r="S54" s="1">
        <v>5190705</v>
      </c>
      <c r="T54">
        <v>6929409</v>
      </c>
      <c r="U54" s="3">
        <f t="shared" si="32"/>
        <v>1.3349649036113591</v>
      </c>
      <c r="V54" s="1">
        <v>325320</v>
      </c>
      <c r="W54">
        <v>393305</v>
      </c>
      <c r="X54" s="3">
        <f t="shared" si="33"/>
        <v>1.2089788515922784</v>
      </c>
      <c r="Y54">
        <v>348701</v>
      </c>
      <c r="Z54" s="3">
        <f t="shared" si="34"/>
        <v>1.071870773392352</v>
      </c>
      <c r="AA54" s="1">
        <v>466809</v>
      </c>
      <c r="AB54">
        <v>591170</v>
      </c>
      <c r="AC54" s="3">
        <f t="shared" si="35"/>
        <v>1.2664066031289027</v>
      </c>
      <c r="AD54">
        <v>404815</v>
      </c>
      <c r="AE54" s="3">
        <f t="shared" si="36"/>
        <v>0.86719621943878544</v>
      </c>
      <c r="AF54" s="1">
        <v>4007640</v>
      </c>
      <c r="AG54">
        <v>5448865</v>
      </c>
      <c r="AH54" s="3">
        <f t="shared" si="37"/>
        <v>1.3596193769899492</v>
      </c>
      <c r="AI54">
        <v>4007048</v>
      </c>
      <c r="AJ54" s="3">
        <f t="shared" si="38"/>
        <v>0.99985228214111044</v>
      </c>
      <c r="AK54">
        <v>0</v>
      </c>
      <c r="AL54">
        <v>0</v>
      </c>
      <c r="AM54">
        <v>1</v>
      </c>
      <c r="AN54">
        <v>0</v>
      </c>
      <c r="AO54">
        <v>56176</v>
      </c>
      <c r="AP54" s="4">
        <f t="shared" si="55"/>
        <v>0.6789214797626385</v>
      </c>
      <c r="AQ54">
        <v>0</v>
      </c>
      <c r="AR54">
        <v>6456</v>
      </c>
      <c r="AS54" s="4">
        <f t="shared" si="56"/>
        <v>7.8024727167252825E-2</v>
      </c>
      <c r="AT54">
        <v>0</v>
      </c>
      <c r="AU54">
        <v>20111</v>
      </c>
      <c r="AV54" s="4">
        <f t="shared" si="57"/>
        <v>0.24305379307010866</v>
      </c>
      <c r="AW54">
        <v>0</v>
      </c>
      <c r="AX54">
        <v>82743</v>
      </c>
      <c r="AY54">
        <v>1938200</v>
      </c>
      <c r="AZ54">
        <v>104387</v>
      </c>
      <c r="BA54">
        <v>18053</v>
      </c>
      <c r="BB54">
        <v>39509</v>
      </c>
      <c r="BC54">
        <v>2100149</v>
      </c>
      <c r="BD54" s="4">
        <f t="shared" si="39"/>
        <v>0.92288689992948114</v>
      </c>
      <c r="BE54" s="4">
        <f t="shared" si="40"/>
        <v>4.9704568580610231E-2</v>
      </c>
      <c r="BF54" s="4">
        <f t="shared" si="41"/>
        <v>8.5960567559730285E-3</v>
      </c>
      <c r="BG54" s="4">
        <f t="shared" si="42"/>
        <v>1.8812474733935543E-2</v>
      </c>
      <c r="BH54">
        <v>7875848</v>
      </c>
      <c r="BI54">
        <v>956591</v>
      </c>
      <c r="BJ54">
        <v>176267</v>
      </c>
      <c r="BK54">
        <v>305847</v>
      </c>
      <c r="BL54">
        <v>9314553</v>
      </c>
      <c r="BM54" s="4">
        <f t="shared" si="43"/>
        <v>0.84554223911764737</v>
      </c>
      <c r="BN54" s="4">
        <f t="shared" si="44"/>
        <v>0.10269854065997584</v>
      </c>
      <c r="BO54" s="4">
        <f t="shared" si="45"/>
        <v>1.8923828121435348E-2</v>
      </c>
      <c r="BP54" s="4">
        <f t="shared" si="46"/>
        <v>3.2835392100941399E-2</v>
      </c>
      <c r="BQ54">
        <v>1</v>
      </c>
      <c r="BR54">
        <v>0</v>
      </c>
      <c r="BS54" t="s">
        <v>153</v>
      </c>
      <c r="BT54">
        <v>1</v>
      </c>
      <c r="BU54">
        <v>0</v>
      </c>
      <c r="BV54">
        <v>0</v>
      </c>
      <c r="BW54">
        <v>0</v>
      </c>
      <c r="BX54">
        <v>0</v>
      </c>
      <c r="BY54">
        <v>0</v>
      </c>
      <c r="BZ54">
        <v>0</v>
      </c>
      <c r="CA54">
        <v>0</v>
      </c>
      <c r="CB54">
        <v>1</v>
      </c>
      <c r="CC54">
        <v>1</v>
      </c>
      <c r="CD54">
        <v>1452283</v>
      </c>
      <c r="CE54" s="4">
        <f t="shared" si="47"/>
        <v>0.98091174595283892</v>
      </c>
      <c r="CF54">
        <v>1</v>
      </c>
      <c r="CG54">
        <v>1</v>
      </c>
      <c r="CH54">
        <v>79687</v>
      </c>
      <c r="CI54">
        <v>45180</v>
      </c>
      <c r="CJ54" s="3">
        <f t="shared" si="48"/>
        <v>0.56696826333027972</v>
      </c>
      <c r="CK54">
        <v>114298</v>
      </c>
      <c r="CL54" s="3">
        <v>0.65</v>
      </c>
      <c r="CM54">
        <v>65415</v>
      </c>
      <c r="CN54" s="4">
        <f t="shared" si="49"/>
        <v>0.57231972562949485</v>
      </c>
      <c r="CO54" s="5">
        <f t="shared" si="50"/>
        <v>-7.7680274370505176E-2</v>
      </c>
      <c r="CP54">
        <v>335339</v>
      </c>
      <c r="CQ54">
        <v>311233</v>
      </c>
      <c r="CR54" s="3">
        <f t="shared" si="51"/>
        <v>0.92811453484384454</v>
      </c>
      <c r="CS54" s="3">
        <v>0.94099999999999995</v>
      </c>
      <c r="CT54" s="5">
        <f t="shared" si="52"/>
        <v>-1.2885465156155407E-2</v>
      </c>
      <c r="CU54">
        <v>4073613</v>
      </c>
      <c r="CV54">
        <v>1146831</v>
      </c>
      <c r="CW54" s="3">
        <f t="shared" si="53"/>
        <v>0.28152674296748365</v>
      </c>
      <c r="CX54" s="3">
        <v>0.47299999999999998</v>
      </c>
      <c r="CY54" s="5">
        <f t="shared" si="54"/>
        <v>-0.19147325703251633</v>
      </c>
      <c r="CZ54">
        <v>0</v>
      </c>
      <c r="DA54">
        <v>0</v>
      </c>
      <c r="DB54">
        <v>0</v>
      </c>
      <c r="DC54">
        <v>0</v>
      </c>
      <c r="DD54">
        <v>0</v>
      </c>
      <c r="DE54">
        <v>0</v>
      </c>
      <c r="DF54">
        <v>0</v>
      </c>
      <c r="DG54">
        <v>0</v>
      </c>
      <c r="DH54">
        <v>0</v>
      </c>
      <c r="DI54">
        <v>0</v>
      </c>
      <c r="DJ54">
        <v>2740</v>
      </c>
      <c r="DK54">
        <v>0</v>
      </c>
      <c r="DL54">
        <v>0</v>
      </c>
      <c r="DM54">
        <v>0</v>
      </c>
      <c r="DN54">
        <v>0</v>
      </c>
      <c r="DO54">
        <v>0</v>
      </c>
      <c r="DP54">
        <v>2740</v>
      </c>
      <c r="DQ54">
        <v>2740</v>
      </c>
      <c r="DR54">
        <v>0</v>
      </c>
      <c r="DS54">
        <v>0</v>
      </c>
      <c r="DT54">
        <v>0</v>
      </c>
      <c r="DU54">
        <v>0</v>
      </c>
      <c r="DV54">
        <v>0</v>
      </c>
      <c r="DW54">
        <v>0</v>
      </c>
      <c r="DX54">
        <v>0</v>
      </c>
      <c r="DY54">
        <v>0</v>
      </c>
      <c r="DZ54">
        <v>38</v>
      </c>
      <c r="EA54">
        <v>0</v>
      </c>
      <c r="EB54">
        <v>0</v>
      </c>
      <c r="EC54">
        <v>2740</v>
      </c>
      <c r="ED54">
        <v>0</v>
      </c>
      <c r="EE54">
        <v>0</v>
      </c>
      <c r="HQ54" s="6"/>
      <c r="HS54" s="6"/>
      <c r="HU54" s="6"/>
      <c r="IM54" s="6"/>
      <c r="IO54" s="6"/>
      <c r="IQ54" s="6"/>
      <c r="JL54" s="6"/>
      <c r="JN54" s="6"/>
      <c r="JP54" s="6"/>
    </row>
    <row r="55" spans="1:293" x14ac:dyDescent="0.25">
      <c r="A55" t="s">
        <v>233</v>
      </c>
      <c r="B55" t="s">
        <v>153</v>
      </c>
      <c r="C55">
        <v>2</v>
      </c>
      <c r="D55" t="s">
        <v>153</v>
      </c>
      <c r="E55">
        <v>240</v>
      </c>
      <c r="F55">
        <v>240</v>
      </c>
      <c r="G55">
        <v>539</v>
      </c>
      <c r="H55">
        <v>240</v>
      </c>
      <c r="I55">
        <v>318</v>
      </c>
      <c r="J55" s="4">
        <v>1</v>
      </c>
      <c r="K55" s="4">
        <f t="shared" si="29"/>
        <v>0.71630295250320919</v>
      </c>
      <c r="L55" s="1">
        <v>10917</v>
      </c>
      <c r="M55">
        <v>6692</v>
      </c>
      <c r="N55">
        <v>5645</v>
      </c>
      <c r="O55" s="3">
        <f t="shared" si="30"/>
        <v>1.1300723642026198</v>
      </c>
      <c r="P55" s="1">
        <v>231848</v>
      </c>
      <c r="Q55">
        <v>282459</v>
      </c>
      <c r="R55" s="3">
        <f t="shared" si="31"/>
        <v>1.218293882198682</v>
      </c>
      <c r="S55" s="1">
        <v>895376</v>
      </c>
      <c r="T55">
        <v>1289069</v>
      </c>
      <c r="U55" s="3">
        <f t="shared" si="32"/>
        <v>1.4396957255946106</v>
      </c>
      <c r="V55" s="1">
        <v>67397</v>
      </c>
      <c r="W55">
        <v>74773</v>
      </c>
      <c r="X55" s="3">
        <f t="shared" si="33"/>
        <v>1.1094410730447943</v>
      </c>
      <c r="Y55">
        <v>65727</v>
      </c>
      <c r="Z55" s="3">
        <f t="shared" si="34"/>
        <v>0.97522144902592101</v>
      </c>
      <c r="AA55" s="1">
        <v>88095</v>
      </c>
      <c r="AB55">
        <v>109101</v>
      </c>
      <c r="AC55" s="3">
        <f t="shared" si="35"/>
        <v>1.2384471309381917</v>
      </c>
      <c r="AD55">
        <v>81154</v>
      </c>
      <c r="AE55" s="3">
        <f t="shared" si="36"/>
        <v>0.92121005732447925</v>
      </c>
      <c r="AF55" s="1">
        <v>663528</v>
      </c>
      <c r="AG55">
        <v>997804</v>
      </c>
      <c r="AH55" s="3">
        <f t="shared" si="37"/>
        <v>1.5037858236577808</v>
      </c>
      <c r="AI55">
        <v>770192</v>
      </c>
      <c r="AJ55" s="3">
        <f t="shared" si="38"/>
        <v>1.1607528242967893</v>
      </c>
      <c r="AK55">
        <v>1</v>
      </c>
      <c r="AL55">
        <v>0</v>
      </c>
      <c r="AM55">
        <v>0</v>
      </c>
      <c r="AN55">
        <v>6618</v>
      </c>
      <c r="AO55">
        <v>638</v>
      </c>
      <c r="AP55" s="4">
        <f t="shared" si="55"/>
        <v>0.58814946907676091</v>
      </c>
      <c r="AQ55">
        <v>55</v>
      </c>
      <c r="AR55">
        <v>1005</v>
      </c>
      <c r="AS55" s="4">
        <f t="shared" si="56"/>
        <v>8.5920402042635971E-2</v>
      </c>
      <c r="AT55">
        <v>19</v>
      </c>
      <c r="AU55">
        <v>4002</v>
      </c>
      <c r="AV55" s="4">
        <f t="shared" si="57"/>
        <v>0.32593012888060308</v>
      </c>
      <c r="AW55">
        <v>6692</v>
      </c>
      <c r="AX55">
        <v>5645</v>
      </c>
      <c r="AY55">
        <v>311129</v>
      </c>
      <c r="AZ55">
        <v>52395</v>
      </c>
      <c r="BA55">
        <v>10925</v>
      </c>
      <c r="BB55">
        <v>71720</v>
      </c>
      <c r="BC55">
        <v>446169</v>
      </c>
      <c r="BD55" s="4">
        <f t="shared" si="39"/>
        <v>0.69733441812407404</v>
      </c>
      <c r="BE55" s="4">
        <f t="shared" si="40"/>
        <v>0.11743308029020394</v>
      </c>
      <c r="BF55" s="4">
        <f t="shared" si="41"/>
        <v>2.4486237277802806E-2</v>
      </c>
      <c r="BG55" s="4">
        <f t="shared" si="42"/>
        <v>0.16074626430791919</v>
      </c>
      <c r="BH55">
        <v>1320100</v>
      </c>
      <c r="BI55">
        <v>159415</v>
      </c>
      <c r="BJ55">
        <v>43503</v>
      </c>
      <c r="BK55">
        <v>214512</v>
      </c>
      <c r="BL55">
        <v>1737530</v>
      </c>
      <c r="BM55" s="4">
        <f t="shared" si="43"/>
        <v>0.75975666607195269</v>
      </c>
      <c r="BN55" s="4">
        <f t="shared" si="44"/>
        <v>9.174805614867082E-2</v>
      </c>
      <c r="BO55" s="4">
        <f t="shared" si="45"/>
        <v>2.5037265543616512E-2</v>
      </c>
      <c r="BP55" s="4">
        <f t="shared" si="46"/>
        <v>0.12345801223575996</v>
      </c>
      <c r="BQ55">
        <v>1</v>
      </c>
      <c r="BR55">
        <v>0</v>
      </c>
      <c r="BS55" t="s">
        <v>153</v>
      </c>
      <c r="BT55">
        <v>1</v>
      </c>
      <c r="BU55">
        <v>1</v>
      </c>
      <c r="BV55">
        <v>1</v>
      </c>
      <c r="BW55">
        <v>1</v>
      </c>
      <c r="BX55">
        <v>0</v>
      </c>
      <c r="BY55">
        <v>0</v>
      </c>
      <c r="BZ55">
        <v>1</v>
      </c>
      <c r="CA55">
        <v>0</v>
      </c>
      <c r="CB55">
        <v>0</v>
      </c>
      <c r="CC55">
        <v>1</v>
      </c>
      <c r="CD55">
        <v>282459</v>
      </c>
      <c r="CE55" s="4">
        <f t="shared" si="47"/>
        <v>1</v>
      </c>
      <c r="CF55">
        <v>1</v>
      </c>
      <c r="CG55">
        <v>1</v>
      </c>
      <c r="CH55">
        <v>16618</v>
      </c>
      <c r="CI55">
        <v>13147</v>
      </c>
      <c r="CJ55" s="3">
        <f t="shared" si="48"/>
        <v>0.7911300998916837</v>
      </c>
      <c r="CK55">
        <v>23889</v>
      </c>
      <c r="CL55" s="3">
        <v>0.68700000000000006</v>
      </c>
      <c r="CM55">
        <v>16816</v>
      </c>
      <c r="CN55" s="4">
        <f t="shared" si="49"/>
        <v>0.70392230733810546</v>
      </c>
      <c r="CO55" s="5">
        <f t="shared" si="50"/>
        <v>1.6922307338105402E-2</v>
      </c>
      <c r="CP55">
        <v>62927</v>
      </c>
      <c r="CQ55">
        <v>59851</v>
      </c>
      <c r="CR55" s="3">
        <f t="shared" si="51"/>
        <v>0.95111796208304866</v>
      </c>
      <c r="CS55" s="3">
        <v>0.97</v>
      </c>
      <c r="CT55" s="5">
        <f t="shared" si="52"/>
        <v>-1.8882037916951311E-2</v>
      </c>
      <c r="CU55">
        <v>674947</v>
      </c>
      <c r="CV55">
        <v>261219</v>
      </c>
      <c r="CW55" s="3">
        <f t="shared" si="53"/>
        <v>0.38702149946588399</v>
      </c>
      <c r="CX55" s="3">
        <v>0.56100000000000005</v>
      </c>
      <c r="CY55" s="5">
        <f t="shared" si="54"/>
        <v>-0.17397850053411607</v>
      </c>
      <c r="CZ55">
        <v>0</v>
      </c>
      <c r="DA55">
        <v>0</v>
      </c>
      <c r="DB55">
        <v>0</v>
      </c>
      <c r="DC55">
        <v>0</v>
      </c>
      <c r="DD55">
        <v>0</v>
      </c>
      <c r="DE55">
        <v>0</v>
      </c>
      <c r="DF55">
        <v>0</v>
      </c>
      <c r="DG55">
        <v>0</v>
      </c>
      <c r="DH55">
        <v>0</v>
      </c>
      <c r="DI55">
        <v>0</v>
      </c>
      <c r="DJ55">
        <v>460</v>
      </c>
      <c r="DK55">
        <v>0</v>
      </c>
      <c r="DL55">
        <v>0</v>
      </c>
      <c r="DM55">
        <v>0</v>
      </c>
      <c r="DN55">
        <v>0</v>
      </c>
      <c r="DO55">
        <v>0</v>
      </c>
      <c r="DP55">
        <v>460</v>
      </c>
      <c r="DQ55">
        <v>460</v>
      </c>
      <c r="DR55">
        <v>0</v>
      </c>
      <c r="DS55">
        <v>0</v>
      </c>
      <c r="DT55">
        <v>0</v>
      </c>
      <c r="DU55">
        <v>0</v>
      </c>
      <c r="DV55">
        <v>0</v>
      </c>
      <c r="DW55">
        <v>0</v>
      </c>
      <c r="DX55">
        <v>0</v>
      </c>
      <c r="DY55">
        <v>0</v>
      </c>
      <c r="DZ55">
        <v>30</v>
      </c>
      <c r="EA55">
        <v>0</v>
      </c>
      <c r="EB55">
        <v>0</v>
      </c>
      <c r="EC55">
        <v>460</v>
      </c>
      <c r="ED55">
        <v>0</v>
      </c>
      <c r="EE55">
        <v>0</v>
      </c>
      <c r="HQ55" s="6"/>
      <c r="HS55" s="6"/>
      <c r="HU55" s="6"/>
      <c r="IM55" s="6"/>
      <c r="IO55" s="6"/>
      <c r="IQ55" s="6"/>
      <c r="JL55" s="6"/>
      <c r="JN55" s="6"/>
      <c r="JP55" s="6"/>
    </row>
    <row r="56" spans="1:293" x14ac:dyDescent="0.25">
      <c r="A56" t="s">
        <v>234</v>
      </c>
      <c r="B56" t="s">
        <v>153</v>
      </c>
      <c r="C56">
        <v>2</v>
      </c>
      <c r="D56" t="s">
        <v>153</v>
      </c>
      <c r="E56">
        <v>536</v>
      </c>
      <c r="F56">
        <v>536</v>
      </c>
      <c r="G56">
        <v>3677</v>
      </c>
      <c r="H56">
        <v>530</v>
      </c>
      <c r="I56">
        <v>2276</v>
      </c>
      <c r="J56" s="4">
        <v>0.98899999999999999</v>
      </c>
      <c r="K56" s="4">
        <f t="shared" si="29"/>
        <v>0.66603370519819605</v>
      </c>
      <c r="L56" s="1">
        <v>76671</v>
      </c>
      <c r="M56">
        <v>63442</v>
      </c>
      <c r="N56">
        <v>31504</v>
      </c>
      <c r="O56" s="3">
        <f t="shared" si="30"/>
        <v>1.2383560929164874</v>
      </c>
      <c r="P56" s="1">
        <v>1625590</v>
      </c>
      <c r="Q56">
        <v>2150146</v>
      </c>
      <c r="R56" s="3">
        <f t="shared" si="31"/>
        <v>1.3226865322744357</v>
      </c>
      <c r="S56" s="1">
        <v>6975218</v>
      </c>
      <c r="T56">
        <v>9390519</v>
      </c>
      <c r="U56" s="3">
        <f t="shared" si="32"/>
        <v>1.3462688908074272</v>
      </c>
      <c r="V56" s="1">
        <v>461480</v>
      </c>
      <c r="W56">
        <v>558036</v>
      </c>
      <c r="X56" s="3">
        <f t="shared" si="33"/>
        <v>1.2092311692814424</v>
      </c>
      <c r="Y56">
        <v>457932</v>
      </c>
      <c r="Z56" s="3">
        <f t="shared" si="34"/>
        <v>0.99231169281442311</v>
      </c>
      <c r="AA56" s="1">
        <v>631737</v>
      </c>
      <c r="AB56">
        <v>865780</v>
      </c>
      <c r="AC56" s="3">
        <f t="shared" si="35"/>
        <v>1.3704753718715226</v>
      </c>
      <c r="AD56">
        <v>526554</v>
      </c>
      <c r="AE56" s="3">
        <f t="shared" si="36"/>
        <v>0.83350191614548463</v>
      </c>
      <c r="AF56" s="1">
        <v>5349628</v>
      </c>
      <c r="AG56">
        <v>7247325</v>
      </c>
      <c r="AH56" s="3">
        <f t="shared" si="37"/>
        <v>1.3547343852694056</v>
      </c>
      <c r="AI56">
        <v>5242955</v>
      </c>
      <c r="AJ56" s="3">
        <f t="shared" si="38"/>
        <v>0.98005973499465759</v>
      </c>
      <c r="AK56">
        <v>1</v>
      </c>
      <c r="AL56">
        <v>0</v>
      </c>
      <c r="AM56">
        <v>0</v>
      </c>
      <c r="AN56">
        <v>24520</v>
      </c>
      <c r="AO56">
        <v>63392</v>
      </c>
      <c r="AP56" s="4">
        <f t="shared" si="55"/>
        <v>0.92986260220217254</v>
      </c>
      <c r="AQ56">
        <v>145</v>
      </c>
      <c r="AR56">
        <v>2454</v>
      </c>
      <c r="AS56" s="4">
        <f t="shared" si="56"/>
        <v>2.7490136763165966E-2</v>
      </c>
      <c r="AT56">
        <v>61</v>
      </c>
      <c r="AU56">
        <v>3971</v>
      </c>
      <c r="AV56" s="4">
        <f t="shared" si="57"/>
        <v>4.2647261034661474E-2</v>
      </c>
      <c r="AW56">
        <v>24726</v>
      </c>
      <c r="AX56">
        <v>69817</v>
      </c>
      <c r="AY56">
        <v>2269665</v>
      </c>
      <c r="AZ56">
        <v>331216</v>
      </c>
      <c r="BA56">
        <v>42949</v>
      </c>
      <c r="BB56">
        <v>35127</v>
      </c>
      <c r="BC56">
        <v>2678957</v>
      </c>
      <c r="BD56" s="4">
        <f t="shared" si="39"/>
        <v>0.84721964555608764</v>
      </c>
      <c r="BE56" s="4">
        <f t="shared" si="40"/>
        <v>0.12363617631787296</v>
      </c>
      <c r="BF56" s="4">
        <f t="shared" si="41"/>
        <v>1.6031985582448692E-2</v>
      </c>
      <c r="BG56" s="4">
        <f t="shared" si="42"/>
        <v>1.3112192543590659E-2</v>
      </c>
      <c r="BH56">
        <v>10045952</v>
      </c>
      <c r="BI56">
        <v>1260522</v>
      </c>
      <c r="BJ56">
        <v>195090</v>
      </c>
      <c r="BK56">
        <v>236949</v>
      </c>
      <c r="BL56">
        <v>11738513</v>
      </c>
      <c r="BM56" s="4">
        <f t="shared" si="43"/>
        <v>0.85581129398587363</v>
      </c>
      <c r="BN56" s="4">
        <f t="shared" si="44"/>
        <v>0.10738344797164684</v>
      </c>
      <c r="BO56" s="4">
        <f t="shared" si="45"/>
        <v>1.6619651909913973E-2</v>
      </c>
      <c r="BP56" s="4">
        <f t="shared" si="46"/>
        <v>2.0185606132565512E-2</v>
      </c>
      <c r="BQ56">
        <v>0</v>
      </c>
      <c r="BR56">
        <v>0</v>
      </c>
      <c r="BS56" t="s">
        <v>153</v>
      </c>
      <c r="BT56">
        <v>1</v>
      </c>
      <c r="BU56">
        <v>1</v>
      </c>
      <c r="BV56">
        <v>1</v>
      </c>
      <c r="BW56">
        <v>1</v>
      </c>
      <c r="BX56">
        <v>0</v>
      </c>
      <c r="BY56">
        <v>1</v>
      </c>
      <c r="BZ56">
        <v>1</v>
      </c>
      <c r="CA56">
        <v>1</v>
      </c>
      <c r="CB56">
        <v>1</v>
      </c>
      <c r="CC56">
        <v>1</v>
      </c>
      <c r="CD56">
        <v>2143007</v>
      </c>
      <c r="CE56" s="4">
        <f t="shared" si="47"/>
        <v>0.99667976035115757</v>
      </c>
      <c r="CF56">
        <v>1</v>
      </c>
      <c r="CG56">
        <v>1</v>
      </c>
      <c r="CH56">
        <v>114035</v>
      </c>
      <c r="CI56">
        <v>66617</v>
      </c>
      <c r="CJ56" s="3">
        <f t="shared" si="48"/>
        <v>0.58418029552330419</v>
      </c>
      <c r="CK56">
        <v>163299</v>
      </c>
      <c r="CL56" s="3">
        <v>0.7</v>
      </c>
      <c r="CM56">
        <v>94635</v>
      </c>
      <c r="CN56" s="4">
        <f t="shared" si="49"/>
        <v>0.57951977660610288</v>
      </c>
      <c r="CO56" s="5">
        <f t="shared" si="50"/>
        <v>-0.12048022339389708</v>
      </c>
      <c r="CP56">
        <v>455990</v>
      </c>
      <c r="CQ56">
        <v>407617</v>
      </c>
      <c r="CR56" s="3">
        <f t="shared" si="51"/>
        <v>0.89391653325730824</v>
      </c>
      <c r="CS56" s="3">
        <v>0.94</v>
      </c>
      <c r="CT56" s="5">
        <f t="shared" si="52"/>
        <v>-4.6083466742691703E-2</v>
      </c>
      <c r="CU56">
        <v>5434544</v>
      </c>
      <c r="CV56">
        <v>1315052</v>
      </c>
      <c r="CW56" s="3">
        <f t="shared" si="53"/>
        <v>0.2419801918983451</v>
      </c>
      <c r="CX56" s="3">
        <v>0.48899999999999999</v>
      </c>
      <c r="CY56" s="5">
        <f t="shared" si="54"/>
        <v>-0.24701980810165489</v>
      </c>
      <c r="CZ56">
        <v>1</v>
      </c>
      <c r="DA56">
        <v>1</v>
      </c>
      <c r="DB56">
        <v>0</v>
      </c>
      <c r="DC56">
        <v>53</v>
      </c>
      <c r="DD56">
        <v>3</v>
      </c>
      <c r="DE56">
        <v>0</v>
      </c>
      <c r="DF56">
        <v>0</v>
      </c>
      <c r="DG56">
        <v>0</v>
      </c>
      <c r="DH56">
        <v>0</v>
      </c>
      <c r="DI56">
        <v>56</v>
      </c>
      <c r="DJ56">
        <v>2248</v>
      </c>
      <c r="DK56">
        <v>1364</v>
      </c>
      <c r="DL56">
        <v>15</v>
      </c>
      <c r="DM56">
        <v>0</v>
      </c>
      <c r="DN56">
        <v>0</v>
      </c>
      <c r="DO56">
        <v>0</v>
      </c>
      <c r="DP56">
        <v>3627</v>
      </c>
      <c r="DQ56">
        <v>2301</v>
      </c>
      <c r="DR56">
        <v>1367</v>
      </c>
      <c r="DS56">
        <v>15</v>
      </c>
      <c r="DT56">
        <v>0</v>
      </c>
      <c r="DU56">
        <v>0</v>
      </c>
      <c r="DV56">
        <v>0</v>
      </c>
      <c r="DW56">
        <v>36</v>
      </c>
      <c r="DX56">
        <v>0</v>
      </c>
      <c r="DY56">
        <v>0</v>
      </c>
      <c r="DZ56">
        <v>56</v>
      </c>
      <c r="EA56">
        <v>67</v>
      </c>
      <c r="EB56">
        <v>7</v>
      </c>
      <c r="EC56">
        <v>2301</v>
      </c>
      <c r="ED56">
        <v>1367</v>
      </c>
      <c r="EE56">
        <v>15</v>
      </c>
      <c r="HQ56" s="6"/>
      <c r="HS56" s="6"/>
      <c r="HU56" s="6"/>
      <c r="IM56" s="6"/>
      <c r="IO56" s="6"/>
      <c r="IQ56" s="6"/>
      <c r="JL56" s="6"/>
      <c r="JN56" s="6"/>
      <c r="JP56" s="6"/>
    </row>
    <row r="57" spans="1:293" x14ac:dyDescent="0.25">
      <c r="A57" t="s">
        <v>235</v>
      </c>
      <c r="B57" t="s">
        <v>153</v>
      </c>
      <c r="C57">
        <v>2</v>
      </c>
      <c r="D57" t="s">
        <v>153</v>
      </c>
      <c r="E57">
        <v>1759</v>
      </c>
      <c r="F57">
        <v>1398</v>
      </c>
      <c r="G57">
        <v>20547</v>
      </c>
      <c r="H57">
        <v>1202</v>
      </c>
      <c r="I57">
        <v>9846</v>
      </c>
      <c r="J57" s="4">
        <v>0.68300000000000005</v>
      </c>
      <c r="K57" s="4">
        <f t="shared" si="29"/>
        <v>0.49529274634627457</v>
      </c>
      <c r="L57" s="1">
        <v>304234</v>
      </c>
      <c r="M57">
        <v>297683</v>
      </c>
      <c r="N57">
        <v>40998</v>
      </c>
      <c r="O57" s="3">
        <f t="shared" si="30"/>
        <v>1.1132253462795085</v>
      </c>
      <c r="P57" s="1">
        <v>6786951</v>
      </c>
      <c r="Q57">
        <v>7879490</v>
      </c>
      <c r="R57" s="3">
        <f t="shared" si="31"/>
        <v>1.1609764089942598</v>
      </c>
      <c r="S57" s="1">
        <v>25212658</v>
      </c>
      <c r="T57">
        <v>15484913</v>
      </c>
      <c r="U57" s="3">
        <f t="shared" si="32"/>
        <v>0.61417217494482335</v>
      </c>
      <c r="V57" s="1">
        <v>1884721</v>
      </c>
      <c r="W57">
        <v>2490307</v>
      </c>
      <c r="X57" s="3">
        <f t="shared" si="33"/>
        <v>1.3213133402768897</v>
      </c>
      <c r="Y57">
        <v>1921110</v>
      </c>
      <c r="Z57" s="3">
        <f t="shared" si="34"/>
        <v>1.0193073669789852</v>
      </c>
      <c r="AA57" s="1">
        <v>2645768</v>
      </c>
      <c r="AB57">
        <v>3361423</v>
      </c>
      <c r="AC57" s="3">
        <f t="shared" si="35"/>
        <v>1.2704904587250281</v>
      </c>
      <c r="AD57">
        <v>2084675</v>
      </c>
      <c r="AE57" s="3">
        <f t="shared" si="36"/>
        <v>0.78792811765808646</v>
      </c>
      <c r="AF57" s="1">
        <v>18425707</v>
      </c>
      <c r="AG57">
        <v>7605423</v>
      </c>
      <c r="AH57" s="3">
        <f t="shared" si="37"/>
        <v>0.41276152931336635</v>
      </c>
      <c r="AI57">
        <v>2573136</v>
      </c>
      <c r="AJ57" s="3">
        <f t="shared" si="38"/>
        <v>0.13964924113902386</v>
      </c>
      <c r="AK57">
        <v>1</v>
      </c>
      <c r="AL57">
        <v>1</v>
      </c>
      <c r="AM57">
        <v>1</v>
      </c>
      <c r="AN57">
        <v>288304</v>
      </c>
      <c r="AO57">
        <v>30128</v>
      </c>
      <c r="AP57" s="4">
        <f t="shared" si="55"/>
        <v>0.94021217605947782</v>
      </c>
      <c r="AQ57">
        <v>8141</v>
      </c>
      <c r="AR57">
        <v>2015</v>
      </c>
      <c r="AS57" s="4">
        <f t="shared" si="56"/>
        <v>2.9986919844927823E-2</v>
      </c>
      <c r="AT57">
        <v>1238</v>
      </c>
      <c r="AU57">
        <v>8855</v>
      </c>
      <c r="AV57" s="4">
        <f t="shared" si="57"/>
        <v>2.9800904095594379E-2</v>
      </c>
      <c r="AW57">
        <v>297683</v>
      </c>
      <c r="AX57">
        <v>40998</v>
      </c>
      <c r="AY57">
        <v>2192339</v>
      </c>
      <c r="AZ57">
        <v>7651523</v>
      </c>
      <c r="BA57">
        <v>475222</v>
      </c>
      <c r="BB57">
        <v>633940</v>
      </c>
      <c r="BC57">
        <v>10953024</v>
      </c>
      <c r="BD57" s="4">
        <f t="shared" si="39"/>
        <v>0.2001583307039225</v>
      </c>
      <c r="BE57" s="4">
        <f t="shared" si="40"/>
        <v>0.69857630185052089</v>
      </c>
      <c r="BF57" s="4">
        <f t="shared" si="41"/>
        <v>4.338728738291818E-2</v>
      </c>
      <c r="BG57" s="4">
        <f t="shared" si="42"/>
        <v>5.7878080062638407E-2</v>
      </c>
      <c r="BH57">
        <v>6167602</v>
      </c>
      <c r="BI57">
        <v>18191621</v>
      </c>
      <c r="BJ57">
        <v>1034179</v>
      </c>
      <c r="BK57">
        <v>1712057</v>
      </c>
      <c r="BL57">
        <v>27105459</v>
      </c>
      <c r="BM57" s="4">
        <f t="shared" si="43"/>
        <v>0.22754095401963126</v>
      </c>
      <c r="BN57" s="4">
        <f t="shared" si="44"/>
        <v>0.67114233335801465</v>
      </c>
      <c r="BO57" s="4">
        <f t="shared" si="45"/>
        <v>3.8153901027833545E-2</v>
      </c>
      <c r="BP57" s="4">
        <f t="shared" si="46"/>
        <v>6.3162811594520502E-2</v>
      </c>
      <c r="BQ57">
        <v>1</v>
      </c>
      <c r="BR57">
        <v>1</v>
      </c>
      <c r="BS57" t="s">
        <v>177</v>
      </c>
      <c r="BT57">
        <v>1</v>
      </c>
      <c r="BU57">
        <v>1</v>
      </c>
      <c r="BV57">
        <v>1</v>
      </c>
      <c r="BW57">
        <v>1</v>
      </c>
      <c r="BX57">
        <v>1</v>
      </c>
      <c r="BY57">
        <v>1</v>
      </c>
      <c r="BZ57">
        <v>1</v>
      </c>
      <c r="CA57">
        <v>1</v>
      </c>
      <c r="CB57">
        <v>1</v>
      </c>
      <c r="CC57">
        <v>1</v>
      </c>
      <c r="CD57">
        <v>7722761</v>
      </c>
      <c r="CE57" s="4">
        <f t="shared" si="47"/>
        <v>0.98010924564914736</v>
      </c>
      <c r="CF57">
        <v>1</v>
      </c>
      <c r="CG57">
        <v>1</v>
      </c>
      <c r="CH57">
        <v>456284</v>
      </c>
      <c r="CI57">
        <v>168544</v>
      </c>
      <c r="CJ57" s="3">
        <f t="shared" si="48"/>
        <v>0.3693839801527119</v>
      </c>
      <c r="CK57">
        <v>658323</v>
      </c>
      <c r="CL57" s="3">
        <v>0.69</v>
      </c>
      <c r="CM57">
        <v>486468</v>
      </c>
      <c r="CN57" s="4">
        <f t="shared" si="49"/>
        <v>0.73895033289130108</v>
      </c>
      <c r="CO57" s="5">
        <f t="shared" si="50"/>
        <v>4.8950332891301129E-2</v>
      </c>
      <c r="CP57">
        <v>1899202</v>
      </c>
      <c r="CQ57">
        <v>2010538</v>
      </c>
      <c r="CR57" s="3">
        <f t="shared" si="51"/>
        <v>1.0586225161936433</v>
      </c>
      <c r="CS57" s="3">
        <v>0.90099999999999991</v>
      </c>
      <c r="CT57" s="5">
        <f t="shared" si="52"/>
        <v>0.15762251619364342</v>
      </c>
      <c r="CU57">
        <v>18778910</v>
      </c>
      <c r="CV57">
        <v>249207</v>
      </c>
      <c r="CW57" s="3">
        <f t="shared" si="53"/>
        <v>1.3270578537305946E-2</v>
      </c>
      <c r="CX57" s="3">
        <v>0.438</v>
      </c>
      <c r="CY57" s="5">
        <f t="shared" si="54"/>
        <v>-0.42472942146269405</v>
      </c>
      <c r="CZ57">
        <v>1</v>
      </c>
      <c r="DA57">
        <v>1</v>
      </c>
      <c r="DB57">
        <v>1</v>
      </c>
      <c r="DC57">
        <v>266</v>
      </c>
      <c r="DD57">
        <v>718</v>
      </c>
      <c r="DE57">
        <v>0</v>
      </c>
      <c r="DF57">
        <v>0</v>
      </c>
      <c r="DG57">
        <v>1992</v>
      </c>
      <c r="DH57">
        <v>0</v>
      </c>
      <c r="DI57">
        <v>2976</v>
      </c>
      <c r="DJ57">
        <v>0</v>
      </c>
      <c r="DK57">
        <v>0</v>
      </c>
      <c r="DL57">
        <v>0</v>
      </c>
      <c r="DM57">
        <v>0</v>
      </c>
      <c r="DN57">
        <v>0</v>
      </c>
      <c r="DO57">
        <v>0</v>
      </c>
      <c r="DP57">
        <v>0</v>
      </c>
      <c r="DQ57">
        <v>266</v>
      </c>
      <c r="DR57">
        <v>718</v>
      </c>
      <c r="DS57">
        <v>0</v>
      </c>
      <c r="DT57">
        <v>0</v>
      </c>
      <c r="DU57">
        <v>1992</v>
      </c>
      <c r="DV57">
        <v>0</v>
      </c>
      <c r="DW57">
        <v>33</v>
      </c>
      <c r="DX57">
        <v>264</v>
      </c>
      <c r="DY57">
        <v>56</v>
      </c>
      <c r="DZ57">
        <v>0</v>
      </c>
      <c r="EA57">
        <v>0</v>
      </c>
      <c r="EB57">
        <v>0</v>
      </c>
      <c r="EC57">
        <v>266</v>
      </c>
      <c r="ED57">
        <v>2710</v>
      </c>
      <c r="EE57">
        <v>0</v>
      </c>
      <c r="HQ57" s="6"/>
      <c r="HS57" s="6"/>
      <c r="HU57" s="6"/>
      <c r="IM57" s="6"/>
      <c r="IO57" s="6"/>
      <c r="IQ57" s="6"/>
      <c r="JL57" s="6"/>
      <c r="JN57" s="6"/>
      <c r="JP57" s="6"/>
    </row>
    <row r="58" spans="1:293" s="7" customFormat="1" x14ac:dyDescent="0.25">
      <c r="A58" t="s">
        <v>236</v>
      </c>
      <c r="B58" t="s">
        <v>153</v>
      </c>
      <c r="C58">
        <v>2</v>
      </c>
      <c r="D58" t="s">
        <v>153</v>
      </c>
      <c r="E58">
        <v>765</v>
      </c>
      <c r="F58">
        <v>765</v>
      </c>
      <c r="G58">
        <v>2418</v>
      </c>
      <c r="H58">
        <v>661</v>
      </c>
      <c r="I58">
        <v>685</v>
      </c>
      <c r="J58" s="4">
        <v>0.86399999999999999</v>
      </c>
      <c r="K58" s="4">
        <f t="shared" si="29"/>
        <v>0.42287150486961983</v>
      </c>
      <c r="L58" s="1">
        <v>44946</v>
      </c>
      <c r="M58">
        <v>18719</v>
      </c>
      <c r="N58">
        <v>35497</v>
      </c>
      <c r="O58" s="3">
        <f t="shared" si="30"/>
        <v>1.2062474969963957</v>
      </c>
      <c r="P58" s="1">
        <v>1000003</v>
      </c>
      <c r="Q58">
        <v>1366917</v>
      </c>
      <c r="R58" s="3">
        <f t="shared" si="31"/>
        <v>1.3669128992613022</v>
      </c>
      <c r="S58" s="1">
        <v>3337975</v>
      </c>
      <c r="T58">
        <v>5082790</v>
      </c>
      <c r="U58" s="3">
        <f t="shared" si="32"/>
        <v>1.5227166171106734</v>
      </c>
      <c r="V58" s="1">
        <v>273827</v>
      </c>
      <c r="W58">
        <v>332806</v>
      </c>
      <c r="X58" s="3">
        <f t="shared" si="33"/>
        <v>1.2153878178557995</v>
      </c>
      <c r="Y58">
        <v>277881</v>
      </c>
      <c r="Z58" s="3">
        <f t="shared" si="34"/>
        <v>1.0148049681002969</v>
      </c>
      <c r="AA58" s="1">
        <v>395908</v>
      </c>
      <c r="AB58">
        <v>575394</v>
      </c>
      <c r="AC58" s="3">
        <f t="shared" si="35"/>
        <v>1.4533527991351527</v>
      </c>
      <c r="AD58">
        <v>377908</v>
      </c>
      <c r="AE58" s="3">
        <f t="shared" si="36"/>
        <v>0.95453489194459318</v>
      </c>
      <c r="AF58" s="1">
        <v>2337972</v>
      </c>
      <c r="AG58">
        <v>3715625</v>
      </c>
      <c r="AH58" s="3">
        <f t="shared" si="37"/>
        <v>1.5892512827356358</v>
      </c>
      <c r="AI58">
        <v>2566514</v>
      </c>
      <c r="AJ58" s="3">
        <f t="shared" si="38"/>
        <v>1.0977522399755002</v>
      </c>
      <c r="AK58">
        <v>1</v>
      </c>
      <c r="AL58">
        <v>0</v>
      </c>
      <c r="AM58">
        <v>0</v>
      </c>
      <c r="AN58">
        <v>17797</v>
      </c>
      <c r="AO58">
        <v>31653</v>
      </c>
      <c r="AP58" s="4">
        <f t="shared" si="55"/>
        <v>0.90852303000238843</v>
      </c>
      <c r="AQ58">
        <v>590</v>
      </c>
      <c r="AR58">
        <v>946</v>
      </c>
      <c r="AS58" s="4">
        <f t="shared" si="56"/>
        <v>2.8220250234250125E-2</v>
      </c>
      <c r="AT58">
        <v>412</v>
      </c>
      <c r="AU58">
        <v>3031</v>
      </c>
      <c r="AV58" s="4">
        <f t="shared" si="57"/>
        <v>6.3256719763361446E-2</v>
      </c>
      <c r="AW58">
        <v>18799</v>
      </c>
      <c r="AX58">
        <v>35630</v>
      </c>
      <c r="AY58">
        <v>1382545</v>
      </c>
      <c r="AZ58">
        <v>407508</v>
      </c>
      <c r="BA58">
        <v>26964</v>
      </c>
      <c r="BB58">
        <v>51789</v>
      </c>
      <c r="BC58">
        <v>1868806</v>
      </c>
      <c r="BD58" s="4">
        <f t="shared" si="39"/>
        <v>0.73980124207649167</v>
      </c>
      <c r="BE58" s="4">
        <f t="shared" si="40"/>
        <v>0.21805794715984431</v>
      </c>
      <c r="BF58" s="4">
        <f t="shared" si="41"/>
        <v>1.4428463949709066E-2</v>
      </c>
      <c r="BG58" s="4">
        <f t="shared" si="42"/>
        <v>2.7712346813955006E-2</v>
      </c>
      <c r="BH58">
        <v>3983697</v>
      </c>
      <c r="BI58">
        <v>2335778</v>
      </c>
      <c r="BJ58">
        <v>196832</v>
      </c>
      <c r="BK58">
        <v>227390</v>
      </c>
      <c r="BL58">
        <v>6743697</v>
      </c>
      <c r="BM58" s="4">
        <f t="shared" si="43"/>
        <v>0.5907289428928969</v>
      </c>
      <c r="BN58" s="4">
        <f t="shared" si="44"/>
        <v>0.34636461276359243</v>
      </c>
      <c r="BO58" s="4">
        <f t="shared" si="45"/>
        <v>2.9187550982791782E-2</v>
      </c>
      <c r="BP58" s="4">
        <f t="shared" si="46"/>
        <v>3.3718893360718906E-2</v>
      </c>
      <c r="BQ58">
        <v>1</v>
      </c>
      <c r="BR58">
        <v>1</v>
      </c>
      <c r="BS58" t="s">
        <v>237</v>
      </c>
      <c r="BT58">
        <v>1</v>
      </c>
      <c r="BU58">
        <v>1</v>
      </c>
      <c r="BV58">
        <v>1</v>
      </c>
      <c r="BW58">
        <v>1</v>
      </c>
      <c r="BX58">
        <v>1</v>
      </c>
      <c r="BY58">
        <v>0</v>
      </c>
      <c r="BZ58">
        <v>0</v>
      </c>
      <c r="CA58">
        <v>0</v>
      </c>
      <c r="CB58">
        <v>1</v>
      </c>
      <c r="CC58">
        <v>1</v>
      </c>
      <c r="CD58">
        <v>1366230</v>
      </c>
      <c r="CE58" s="4">
        <f t="shared" si="47"/>
        <v>0.99949740913310758</v>
      </c>
      <c r="CF58">
        <v>1</v>
      </c>
      <c r="CG58">
        <v>1</v>
      </c>
      <c r="CH58">
        <v>67154</v>
      </c>
      <c r="CI58">
        <v>54714</v>
      </c>
      <c r="CJ58" s="3">
        <f t="shared" si="48"/>
        <v>0.81475414718408434</v>
      </c>
      <c r="CK58">
        <v>95410</v>
      </c>
      <c r="CL58" s="3">
        <v>0.76800000000000002</v>
      </c>
      <c r="CM58">
        <v>80666</v>
      </c>
      <c r="CN58" s="4">
        <f t="shared" si="49"/>
        <v>0.84546693218740177</v>
      </c>
      <c r="CO58" s="5">
        <f t="shared" si="50"/>
        <v>7.7466932187401749E-2</v>
      </c>
      <c r="CP58">
        <v>284461</v>
      </c>
      <c r="CQ58">
        <v>266752</v>
      </c>
      <c r="CR58" s="3">
        <f t="shared" si="51"/>
        <v>0.93774542028608487</v>
      </c>
      <c r="CS58" s="3">
        <v>0.94099999999999995</v>
      </c>
      <c r="CT58" s="5">
        <f t="shared" si="52"/>
        <v>-3.2545797139150734E-3</v>
      </c>
      <c r="CU58">
        <v>2390732</v>
      </c>
      <c r="CV58">
        <v>846041</v>
      </c>
      <c r="CW58" s="3">
        <f t="shared" si="53"/>
        <v>0.35388366408279975</v>
      </c>
      <c r="CX58" s="3">
        <v>0.496</v>
      </c>
      <c r="CY58" s="5">
        <f t="shared" si="54"/>
        <v>-0.14211633591720024</v>
      </c>
      <c r="CZ58">
        <v>1</v>
      </c>
      <c r="DA58">
        <v>0</v>
      </c>
      <c r="DB58">
        <v>0</v>
      </c>
      <c r="DC58">
        <v>0</v>
      </c>
      <c r="DD58">
        <v>2</v>
      </c>
      <c r="DE58">
        <v>0</v>
      </c>
      <c r="DF58">
        <v>0</v>
      </c>
      <c r="DG58">
        <v>0</v>
      </c>
      <c r="DH58">
        <v>0</v>
      </c>
      <c r="DI58">
        <v>2</v>
      </c>
      <c r="DJ58">
        <v>1014</v>
      </c>
      <c r="DK58">
        <v>366</v>
      </c>
      <c r="DL58">
        <v>191</v>
      </c>
      <c r="DM58">
        <v>9</v>
      </c>
      <c r="DN58">
        <v>156</v>
      </c>
      <c r="DO58">
        <v>0</v>
      </c>
      <c r="DP58">
        <v>1736</v>
      </c>
      <c r="DQ58">
        <v>1014</v>
      </c>
      <c r="DR58">
        <v>368</v>
      </c>
      <c r="DS58">
        <v>191</v>
      </c>
      <c r="DT58">
        <v>9</v>
      </c>
      <c r="DU58">
        <v>156</v>
      </c>
      <c r="DV58">
        <v>0</v>
      </c>
      <c r="DW58">
        <v>0</v>
      </c>
      <c r="DX58">
        <v>0</v>
      </c>
      <c r="DY58">
        <v>0</v>
      </c>
      <c r="DZ58">
        <v>28</v>
      </c>
      <c r="EA58">
        <v>0</v>
      </c>
      <c r="EB58">
        <v>0</v>
      </c>
      <c r="EC58">
        <v>1023</v>
      </c>
      <c r="ED58">
        <v>524</v>
      </c>
      <c r="EE58">
        <v>191</v>
      </c>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s="6"/>
      <c r="HR58"/>
      <c r="HS58" s="6"/>
      <c r="HT58"/>
      <c r="HU58" s="6"/>
      <c r="HV58"/>
      <c r="HW58"/>
      <c r="HX58"/>
      <c r="HY58"/>
      <c r="HZ58"/>
      <c r="IA58"/>
      <c r="IB58"/>
      <c r="IC58"/>
      <c r="ID58"/>
      <c r="IE58"/>
      <c r="IF58"/>
      <c r="IG58"/>
      <c r="IH58"/>
      <c r="II58"/>
      <c r="IJ58"/>
      <c r="IK58"/>
      <c r="IL58"/>
      <c r="IM58" s="6"/>
      <c r="IN58"/>
      <c r="IO58" s="6"/>
      <c r="IP58"/>
      <c r="IQ58" s="6"/>
      <c r="IR58"/>
      <c r="IS58"/>
      <c r="IT58"/>
      <c r="IU58"/>
      <c r="IV58"/>
      <c r="IW58"/>
      <c r="IX58"/>
      <c r="IY58"/>
      <c r="IZ58"/>
      <c r="JA58"/>
      <c r="JB58"/>
      <c r="JC58"/>
      <c r="JD58"/>
      <c r="JE58"/>
      <c r="JF58"/>
      <c r="JG58"/>
      <c r="JH58"/>
      <c r="JI58"/>
      <c r="JJ58"/>
      <c r="JK58"/>
      <c r="JL58" s="6"/>
      <c r="JM58"/>
      <c r="JN58" s="6"/>
      <c r="JO58"/>
      <c r="JP58" s="6"/>
      <c r="JQ58"/>
      <c r="JR58"/>
      <c r="JS58"/>
      <c r="JT58"/>
      <c r="JU58"/>
      <c r="JV58"/>
      <c r="JW58"/>
      <c r="JX58"/>
      <c r="JY58"/>
      <c r="JZ58"/>
      <c r="KA58"/>
      <c r="KB58"/>
      <c r="KC58"/>
      <c r="KD58"/>
      <c r="KE58"/>
      <c r="KF58"/>
      <c r="KG58"/>
    </row>
    <row r="59" spans="1:293" x14ac:dyDescent="0.25">
      <c r="A59" t="s">
        <v>238</v>
      </c>
      <c r="B59" t="s">
        <v>153</v>
      </c>
      <c r="C59">
        <v>2</v>
      </c>
      <c r="D59" t="s">
        <v>153</v>
      </c>
      <c r="E59">
        <v>180</v>
      </c>
      <c r="F59">
        <v>180</v>
      </c>
      <c r="G59">
        <v>268</v>
      </c>
      <c r="H59">
        <v>173</v>
      </c>
      <c r="I59">
        <v>235</v>
      </c>
      <c r="J59" s="4">
        <v>0.96099999999999997</v>
      </c>
      <c r="K59" s="4">
        <f t="shared" si="29"/>
        <v>0.9107142857142857</v>
      </c>
      <c r="L59" s="1">
        <v>5073</v>
      </c>
      <c r="M59">
        <v>5338</v>
      </c>
      <c r="N59">
        <v>254</v>
      </c>
      <c r="O59" s="3">
        <f t="shared" si="30"/>
        <v>1.1023063276167948</v>
      </c>
      <c r="P59" s="1">
        <v>126569</v>
      </c>
      <c r="Q59">
        <v>144186</v>
      </c>
      <c r="R59" s="3">
        <f t="shared" si="31"/>
        <v>1.1391889009157061</v>
      </c>
      <c r="S59" s="1">
        <v>645570</v>
      </c>
      <c r="T59">
        <v>793243</v>
      </c>
      <c r="U59" s="3">
        <f t="shared" si="32"/>
        <v>1.2287482379912325</v>
      </c>
      <c r="V59" s="1">
        <v>32848</v>
      </c>
      <c r="W59">
        <v>34521</v>
      </c>
      <c r="X59" s="3">
        <f t="shared" si="33"/>
        <v>1.0509315635655139</v>
      </c>
      <c r="Y59">
        <v>33529</v>
      </c>
      <c r="Z59" s="3">
        <f t="shared" si="34"/>
        <v>1.0207318558207501</v>
      </c>
      <c r="AA59" s="1">
        <v>50015</v>
      </c>
      <c r="AB59">
        <v>60894</v>
      </c>
      <c r="AC59" s="3">
        <f t="shared" si="35"/>
        <v>1.2175147455763271</v>
      </c>
      <c r="AD59">
        <v>46691</v>
      </c>
      <c r="AE59" s="3">
        <f t="shared" si="36"/>
        <v>0.93353993801859447</v>
      </c>
      <c r="AF59" s="1">
        <v>519001</v>
      </c>
      <c r="AG59">
        <v>649057</v>
      </c>
      <c r="AH59" s="3">
        <f t="shared" si="37"/>
        <v>1.2505891125450626</v>
      </c>
      <c r="AI59">
        <v>582366</v>
      </c>
      <c r="AJ59" s="3">
        <f t="shared" si="38"/>
        <v>1.1220903235253883</v>
      </c>
      <c r="AK59">
        <v>1</v>
      </c>
      <c r="AL59">
        <v>0</v>
      </c>
      <c r="AM59">
        <v>0</v>
      </c>
      <c r="AN59">
        <v>4554</v>
      </c>
      <c r="AO59">
        <v>0</v>
      </c>
      <c r="AP59" s="4">
        <f t="shared" si="55"/>
        <v>0.99802761341222879</v>
      </c>
      <c r="AQ59">
        <v>6</v>
      </c>
      <c r="AR59">
        <v>0</v>
      </c>
      <c r="AS59" s="4">
        <f t="shared" si="56"/>
        <v>1.3149243918474688E-3</v>
      </c>
      <c r="AT59">
        <v>3</v>
      </c>
      <c r="AU59">
        <v>0</v>
      </c>
      <c r="AV59" s="4">
        <f t="shared" si="57"/>
        <v>6.5746219592373442E-4</v>
      </c>
      <c r="AW59">
        <v>4563</v>
      </c>
      <c r="AX59">
        <v>0</v>
      </c>
      <c r="AY59">
        <v>197444</v>
      </c>
      <c r="AZ59">
        <v>108663</v>
      </c>
      <c r="BA59">
        <v>5510</v>
      </c>
      <c r="BB59">
        <v>15185</v>
      </c>
      <c r="BC59">
        <v>326802</v>
      </c>
      <c r="BD59" s="4">
        <f t="shared" si="39"/>
        <v>0.60417010911805924</v>
      </c>
      <c r="BE59" s="4">
        <f t="shared" si="40"/>
        <v>0.33250408504231921</v>
      </c>
      <c r="BF59" s="4">
        <f t="shared" si="41"/>
        <v>1.6860361931689525E-2</v>
      </c>
      <c r="BG59" s="4">
        <f t="shared" si="42"/>
        <v>4.6465443907932023E-2</v>
      </c>
      <c r="BH59">
        <v>493764</v>
      </c>
      <c r="BI59">
        <v>772021</v>
      </c>
      <c r="BJ59">
        <v>25453</v>
      </c>
      <c r="BK59">
        <v>82231</v>
      </c>
      <c r="BL59">
        <v>1373469</v>
      </c>
      <c r="BM59" s="4">
        <f t="shared" si="43"/>
        <v>0.35950137935402982</v>
      </c>
      <c r="BN59" s="4">
        <f t="shared" si="44"/>
        <v>0.56209568617857408</v>
      </c>
      <c r="BO59" s="4">
        <f t="shared" si="45"/>
        <v>1.8531907163539911E-2</v>
      </c>
      <c r="BP59" s="4">
        <f t="shared" si="46"/>
        <v>5.9871027303856149E-2</v>
      </c>
      <c r="BQ59">
        <v>1</v>
      </c>
      <c r="BR59">
        <v>1</v>
      </c>
      <c r="BS59" t="s">
        <v>239</v>
      </c>
      <c r="BT59">
        <v>0</v>
      </c>
      <c r="BU59">
        <v>1</v>
      </c>
      <c r="BV59">
        <v>1</v>
      </c>
      <c r="BW59">
        <v>1</v>
      </c>
      <c r="BX59">
        <v>1</v>
      </c>
      <c r="BY59">
        <v>1</v>
      </c>
      <c r="BZ59">
        <v>1</v>
      </c>
      <c r="CA59">
        <v>0</v>
      </c>
      <c r="CB59">
        <v>1</v>
      </c>
      <c r="CC59">
        <v>1</v>
      </c>
      <c r="CD59">
        <v>144186</v>
      </c>
      <c r="CE59" s="4">
        <f t="shared" si="47"/>
        <v>1</v>
      </c>
      <c r="CF59">
        <v>1</v>
      </c>
      <c r="CG59">
        <v>1</v>
      </c>
      <c r="CH59">
        <v>8022</v>
      </c>
      <c r="CI59">
        <v>6089</v>
      </c>
      <c r="CJ59" s="3">
        <f t="shared" si="48"/>
        <v>0.7590376464722014</v>
      </c>
      <c r="CK59">
        <v>11487</v>
      </c>
      <c r="CL59" s="3">
        <v>0.78799999999999992</v>
      </c>
      <c r="CM59">
        <v>8623</v>
      </c>
      <c r="CN59" s="4">
        <f t="shared" si="49"/>
        <v>0.7506746757203796</v>
      </c>
      <c r="CO59" s="5">
        <f t="shared" si="50"/>
        <v>-3.732532427962032E-2</v>
      </c>
      <c r="CP59">
        <v>36451</v>
      </c>
      <c r="CQ59">
        <v>34164</v>
      </c>
      <c r="CR59" s="3">
        <f t="shared" si="51"/>
        <v>0.93725823708540235</v>
      </c>
      <c r="CS59" s="3">
        <v>0.95499999999999996</v>
      </c>
      <c r="CT59" s="5">
        <f t="shared" si="52"/>
        <v>-1.7741762914597614E-2</v>
      </c>
      <c r="CU59">
        <v>528594</v>
      </c>
      <c r="CV59">
        <v>232225</v>
      </c>
      <c r="CW59" s="3">
        <f t="shared" si="53"/>
        <v>0.43932583419410737</v>
      </c>
      <c r="CX59" s="3">
        <v>0.57799999999999996</v>
      </c>
      <c r="CY59" s="5">
        <f t="shared" si="54"/>
        <v>-0.13867416580589259</v>
      </c>
      <c r="CZ59">
        <v>1</v>
      </c>
      <c r="DA59">
        <v>1</v>
      </c>
      <c r="DB59">
        <v>1</v>
      </c>
      <c r="DC59">
        <v>0</v>
      </c>
      <c r="DD59">
        <v>342</v>
      </c>
      <c r="DE59">
        <v>0</v>
      </c>
      <c r="DF59">
        <v>0</v>
      </c>
      <c r="DG59">
        <v>0</v>
      </c>
      <c r="DH59">
        <v>0</v>
      </c>
      <c r="DI59">
        <v>342</v>
      </c>
      <c r="DJ59">
        <v>0</v>
      </c>
      <c r="DK59">
        <v>51</v>
      </c>
      <c r="DL59">
        <v>0</v>
      </c>
      <c r="DM59">
        <v>0</v>
      </c>
      <c r="DN59">
        <v>0</v>
      </c>
      <c r="DO59">
        <v>0</v>
      </c>
      <c r="DP59">
        <v>51</v>
      </c>
      <c r="DQ59">
        <v>0</v>
      </c>
      <c r="DR59">
        <v>393</v>
      </c>
      <c r="DS59">
        <v>0</v>
      </c>
      <c r="DT59">
        <v>0</v>
      </c>
      <c r="DU59">
        <v>0</v>
      </c>
      <c r="DV59">
        <v>0</v>
      </c>
      <c r="DW59">
        <v>0</v>
      </c>
      <c r="DX59">
        <v>8</v>
      </c>
      <c r="DY59">
        <v>0</v>
      </c>
      <c r="DZ59">
        <v>0</v>
      </c>
      <c r="EA59">
        <v>0</v>
      </c>
      <c r="EB59">
        <v>0</v>
      </c>
      <c r="EC59">
        <v>0</v>
      </c>
      <c r="ED59">
        <v>393</v>
      </c>
      <c r="EE59">
        <v>0</v>
      </c>
      <c r="HQ59" s="6"/>
      <c r="HS59" s="6"/>
      <c r="HU59" s="6"/>
      <c r="IM59" s="6"/>
      <c r="IO59" s="6"/>
      <c r="IQ59" s="6"/>
    </row>
    <row r="60" spans="1:293" x14ac:dyDescent="0.25">
      <c r="A60" t="s">
        <v>258</v>
      </c>
      <c r="B60" t="s">
        <v>153</v>
      </c>
      <c r="C60">
        <v>2</v>
      </c>
      <c r="D60" t="s">
        <v>153</v>
      </c>
      <c r="E60">
        <v>13</v>
      </c>
      <c r="F60">
        <v>13</v>
      </c>
      <c r="G60">
        <v>66</v>
      </c>
      <c r="H60">
        <v>9</v>
      </c>
      <c r="I60">
        <v>40</v>
      </c>
      <c r="J60" s="4">
        <v>0.69199999999999995</v>
      </c>
      <c r="K60" s="4">
        <f t="shared" si="29"/>
        <v>0.620253164556962</v>
      </c>
      <c r="L60">
        <v>1257</v>
      </c>
      <c r="M60">
        <v>728</v>
      </c>
      <c r="N60">
        <v>133</v>
      </c>
      <c r="O60" s="3">
        <f t="shared" si="30"/>
        <v>0.68496420047732698</v>
      </c>
      <c r="P60" s="1">
        <v>25578</v>
      </c>
      <c r="Q60">
        <v>29679</v>
      </c>
      <c r="R60" s="3">
        <f t="shared" si="31"/>
        <v>1.1603330987567442</v>
      </c>
      <c r="S60" s="1">
        <v>105870</v>
      </c>
      <c r="T60">
        <v>116400</v>
      </c>
      <c r="U60" s="3">
        <f t="shared" si="32"/>
        <v>1.099461603853783</v>
      </c>
      <c r="V60" s="1">
        <v>7484</v>
      </c>
      <c r="W60">
        <v>4836</v>
      </c>
      <c r="X60" s="3">
        <f t="shared" si="33"/>
        <v>0.64617851416354888</v>
      </c>
      <c r="Y60">
        <v>4523</v>
      </c>
      <c r="Z60" s="3">
        <f t="shared" si="34"/>
        <v>0.60435595938001074</v>
      </c>
      <c r="AA60" s="1">
        <v>9524</v>
      </c>
      <c r="AB60">
        <v>14589</v>
      </c>
      <c r="AC60" s="3">
        <f t="shared" si="35"/>
        <v>1.5318143637127257</v>
      </c>
      <c r="AD60">
        <v>5376</v>
      </c>
      <c r="AE60" s="3">
        <f t="shared" si="36"/>
        <v>0.56446871062578752</v>
      </c>
      <c r="AF60" s="1">
        <v>80292</v>
      </c>
      <c r="AG60">
        <v>86721</v>
      </c>
      <c r="AH60" s="3">
        <f t="shared" si="37"/>
        <v>1.0800702436108205</v>
      </c>
      <c r="AI60">
        <v>57941</v>
      </c>
      <c r="AJ60" s="3">
        <f t="shared" si="38"/>
        <v>0.72162855577143425</v>
      </c>
      <c r="AK60">
        <v>0</v>
      </c>
      <c r="AL60">
        <v>0</v>
      </c>
      <c r="AM60">
        <v>0</v>
      </c>
      <c r="AN60">
        <v>11</v>
      </c>
      <c r="AO60">
        <v>26</v>
      </c>
      <c r="AP60" s="4">
        <f t="shared" si="55"/>
        <v>4.2237442922374427E-2</v>
      </c>
      <c r="AQ60">
        <v>49</v>
      </c>
      <c r="AR60">
        <v>14</v>
      </c>
      <c r="AS60" s="4">
        <f t="shared" si="56"/>
        <v>7.1917808219178078E-2</v>
      </c>
      <c r="AT60">
        <v>668</v>
      </c>
      <c r="AU60">
        <v>108</v>
      </c>
      <c r="AV60" s="4">
        <f t="shared" si="57"/>
        <v>0.88584474885844744</v>
      </c>
      <c r="AW60">
        <v>728</v>
      </c>
      <c r="AX60">
        <v>148</v>
      </c>
      <c r="AY60">
        <v>179</v>
      </c>
      <c r="AZ60">
        <v>5170</v>
      </c>
      <c r="BA60">
        <v>1209</v>
      </c>
      <c r="BB60">
        <v>12175</v>
      </c>
      <c r="BC60">
        <v>18733</v>
      </c>
      <c r="BD60" s="4">
        <f t="shared" si="39"/>
        <v>9.5553301660171886E-3</v>
      </c>
      <c r="BE60" s="4">
        <f t="shared" si="40"/>
        <v>0.27598355842630651</v>
      </c>
      <c r="BF60" s="4">
        <f t="shared" si="41"/>
        <v>6.4538514920194315E-2</v>
      </c>
      <c r="BG60" s="4">
        <f t="shared" si="42"/>
        <v>0.64992259648748196</v>
      </c>
      <c r="BH60">
        <v>494</v>
      </c>
      <c r="BI60">
        <v>58375</v>
      </c>
      <c r="BJ60">
        <v>15534</v>
      </c>
      <c r="BK60">
        <v>57831</v>
      </c>
      <c r="BL60">
        <v>132234</v>
      </c>
      <c r="BM60" s="4">
        <f t="shared" si="43"/>
        <v>3.7358016848919339E-3</v>
      </c>
      <c r="BN60" s="4">
        <f t="shared" si="44"/>
        <v>0.44145227399912279</v>
      </c>
      <c r="BO60" s="4">
        <f t="shared" si="45"/>
        <v>0.11747356958119697</v>
      </c>
      <c r="BP60" s="4">
        <f t="shared" si="46"/>
        <v>0.43733835473478833</v>
      </c>
      <c r="BQ60">
        <v>0</v>
      </c>
      <c r="BR60">
        <v>0</v>
      </c>
      <c r="BS60" t="s">
        <v>153</v>
      </c>
      <c r="BT60">
        <v>0</v>
      </c>
      <c r="BU60">
        <v>0</v>
      </c>
      <c r="BV60">
        <v>0</v>
      </c>
      <c r="BW60">
        <v>0</v>
      </c>
      <c r="BX60">
        <v>0</v>
      </c>
      <c r="BY60">
        <v>0</v>
      </c>
      <c r="BZ60">
        <v>0</v>
      </c>
      <c r="CA60">
        <v>0</v>
      </c>
      <c r="CB60">
        <v>0</v>
      </c>
      <c r="CC60">
        <v>1</v>
      </c>
      <c r="CD60">
        <v>29679</v>
      </c>
      <c r="CE60" s="4">
        <f t="shared" si="47"/>
        <v>1</v>
      </c>
      <c r="CF60">
        <v>0</v>
      </c>
      <c r="CG60">
        <v>0</v>
      </c>
      <c r="CH60">
        <v>1838</v>
      </c>
      <c r="CI60">
        <v>105</v>
      </c>
      <c r="CJ60" s="3">
        <f t="shared" si="48"/>
        <v>5.7127312295973884E-2</v>
      </c>
      <c r="CK60">
        <v>2636</v>
      </c>
      <c r="CL60" s="3" t="s">
        <v>153</v>
      </c>
      <c r="CM60">
        <v>96</v>
      </c>
      <c r="CN60" s="4">
        <f t="shared" si="49"/>
        <v>3.6418816388467376E-2</v>
      </c>
      <c r="CO60" s="5" t="str">
        <f t="shared" si="50"/>
        <v>NULL</v>
      </c>
      <c r="CP60">
        <v>6476</v>
      </c>
      <c r="CQ60">
        <v>6796</v>
      </c>
      <c r="CR60" s="3">
        <f t="shared" si="51"/>
        <v>1.0494132180358247</v>
      </c>
      <c r="CS60" s="3">
        <v>0.82700000000000007</v>
      </c>
      <c r="CT60" s="5">
        <f t="shared" si="52"/>
        <v>0.22241321803582459</v>
      </c>
      <c r="CU60">
        <v>81406</v>
      </c>
      <c r="CV60">
        <v>1841</v>
      </c>
      <c r="CW60" s="3">
        <f t="shared" si="53"/>
        <v>2.2615040660393583E-2</v>
      </c>
      <c r="CX60" s="3" t="s">
        <v>153</v>
      </c>
      <c r="CY60" s="5" t="str">
        <f t="shared" si="54"/>
        <v>NULL</v>
      </c>
      <c r="CZ60">
        <v>1</v>
      </c>
      <c r="DA60">
        <v>1</v>
      </c>
      <c r="DB60">
        <v>0</v>
      </c>
      <c r="DC60">
        <v>0</v>
      </c>
      <c r="DD60">
        <v>0</v>
      </c>
      <c r="DE60">
        <v>0</v>
      </c>
      <c r="DF60">
        <v>0</v>
      </c>
      <c r="DG60">
        <v>0</v>
      </c>
      <c r="DH60">
        <v>0</v>
      </c>
      <c r="DI60">
        <v>0</v>
      </c>
      <c r="DJ60">
        <v>0</v>
      </c>
      <c r="DK60">
        <v>0</v>
      </c>
      <c r="DL60">
        <v>0</v>
      </c>
      <c r="DM60">
        <v>0</v>
      </c>
      <c r="DN60">
        <v>0</v>
      </c>
      <c r="DO60">
        <v>0</v>
      </c>
      <c r="DP60">
        <v>0</v>
      </c>
      <c r="DQ60">
        <v>0</v>
      </c>
      <c r="DR60">
        <v>0</v>
      </c>
      <c r="DS60">
        <v>0</v>
      </c>
      <c r="DT60">
        <v>0</v>
      </c>
      <c r="DU60">
        <v>0</v>
      </c>
      <c r="DV60">
        <v>0</v>
      </c>
      <c r="DW60">
        <v>0</v>
      </c>
      <c r="DX60">
        <v>0</v>
      </c>
      <c r="DY60">
        <v>0</v>
      </c>
      <c r="DZ60">
        <v>0</v>
      </c>
      <c r="EA60">
        <v>0</v>
      </c>
      <c r="EB60">
        <v>0</v>
      </c>
      <c r="EC60">
        <v>0</v>
      </c>
      <c r="ED60">
        <v>0</v>
      </c>
      <c r="EE60">
        <v>0</v>
      </c>
    </row>
    <row r="61" spans="1:293" x14ac:dyDescent="0.25">
      <c r="A61" t="s">
        <v>240</v>
      </c>
      <c r="B61" t="s">
        <v>153</v>
      </c>
      <c r="C61">
        <v>2</v>
      </c>
      <c r="D61" t="s">
        <v>153</v>
      </c>
      <c r="E61">
        <v>752</v>
      </c>
      <c r="F61">
        <v>752</v>
      </c>
      <c r="G61">
        <v>8162</v>
      </c>
      <c r="H61">
        <v>752</v>
      </c>
      <c r="I61">
        <v>7509</v>
      </c>
      <c r="J61" s="4">
        <v>1</v>
      </c>
      <c r="K61" s="4">
        <f t="shared" si="29"/>
        <v>0.92674444693740188</v>
      </c>
      <c r="L61" s="1">
        <v>92468</v>
      </c>
      <c r="M61">
        <v>0</v>
      </c>
      <c r="N61">
        <v>127669</v>
      </c>
      <c r="O61" s="3">
        <f t="shared" si="30"/>
        <v>1.3806830471081888</v>
      </c>
      <c r="P61" s="1">
        <v>1997507</v>
      </c>
      <c r="Q61">
        <v>2973404</v>
      </c>
      <c r="R61" s="3">
        <f t="shared" si="31"/>
        <v>1.4885574869074301</v>
      </c>
      <c r="S61" s="1">
        <v>8642274</v>
      </c>
      <c r="T61">
        <v>12901636</v>
      </c>
      <c r="U61" s="3">
        <f t="shared" si="32"/>
        <v>1.4928519970554046</v>
      </c>
      <c r="V61" s="1">
        <v>564409</v>
      </c>
      <c r="W61">
        <v>826265</v>
      </c>
      <c r="X61" s="3">
        <f t="shared" si="33"/>
        <v>1.4639472439312626</v>
      </c>
      <c r="Y61">
        <v>591886</v>
      </c>
      <c r="Z61" s="3">
        <f t="shared" si="34"/>
        <v>1.048682781458127</v>
      </c>
      <c r="AA61" s="1">
        <v>768991</v>
      </c>
      <c r="AB61">
        <v>1194493</v>
      </c>
      <c r="AC61" s="3">
        <f t="shared" si="35"/>
        <v>1.5533250714247631</v>
      </c>
      <c r="AD61">
        <v>830849</v>
      </c>
      <c r="AE61" s="3">
        <f t="shared" si="36"/>
        <v>1.0804404732955262</v>
      </c>
      <c r="AF61" s="1">
        <v>6644767</v>
      </c>
      <c r="AG61">
        <v>9928238</v>
      </c>
      <c r="AH61" s="3">
        <f t="shared" si="37"/>
        <v>1.4941438879647699</v>
      </c>
      <c r="AI61">
        <v>8503164</v>
      </c>
      <c r="AJ61" s="3">
        <f t="shared" si="38"/>
        <v>1.2796782791631369</v>
      </c>
      <c r="AK61">
        <v>0</v>
      </c>
      <c r="AL61">
        <v>0</v>
      </c>
      <c r="AM61">
        <v>0</v>
      </c>
      <c r="AN61">
        <v>0</v>
      </c>
      <c r="AO61">
        <v>47379</v>
      </c>
      <c r="AP61" s="4">
        <f t="shared" si="55"/>
        <v>0.92058834959002056</v>
      </c>
      <c r="AQ61">
        <v>0</v>
      </c>
      <c r="AR61">
        <v>3930</v>
      </c>
      <c r="AS61" s="4">
        <f t="shared" si="56"/>
        <v>7.6361092760268909E-2</v>
      </c>
      <c r="AT61">
        <v>0</v>
      </c>
      <c r="AU61">
        <v>157</v>
      </c>
      <c r="AV61" s="4">
        <f t="shared" si="57"/>
        <v>3.0505576497104883E-3</v>
      </c>
      <c r="AW61">
        <v>0</v>
      </c>
      <c r="AX61">
        <v>51466</v>
      </c>
      <c r="AY61">
        <v>2003994</v>
      </c>
      <c r="AZ61">
        <v>1358260</v>
      </c>
      <c r="BA61">
        <v>73694</v>
      </c>
      <c r="BB61">
        <v>114846</v>
      </c>
      <c r="BC61">
        <v>3550794</v>
      </c>
      <c r="BD61" s="4">
        <f t="shared" si="39"/>
        <v>0.56437912196539708</v>
      </c>
      <c r="BE61" s="4">
        <f t="shared" si="40"/>
        <v>0.38252289487928615</v>
      </c>
      <c r="BF61" s="4">
        <f t="shared" si="41"/>
        <v>2.0754231307138628E-2</v>
      </c>
      <c r="BG61" s="4">
        <f t="shared" si="42"/>
        <v>3.2343751848178184E-2</v>
      </c>
      <c r="BH61">
        <v>6613910</v>
      </c>
      <c r="BI61">
        <v>9288397</v>
      </c>
      <c r="BJ61">
        <v>321091</v>
      </c>
      <c r="BK61">
        <v>387353</v>
      </c>
      <c r="BL61">
        <v>16610751</v>
      </c>
      <c r="BM61" s="4">
        <f t="shared" si="43"/>
        <v>0.39817043792902562</v>
      </c>
      <c r="BN61" s="4">
        <f t="shared" si="44"/>
        <v>0.55917983479494693</v>
      </c>
      <c r="BO61" s="4">
        <f t="shared" si="45"/>
        <v>1.9330312037065634E-2</v>
      </c>
      <c r="BP61" s="4">
        <f t="shared" si="46"/>
        <v>2.3319415238961801E-2</v>
      </c>
      <c r="BQ61">
        <v>1</v>
      </c>
      <c r="BR61">
        <v>0</v>
      </c>
      <c r="BS61" t="s">
        <v>153</v>
      </c>
      <c r="BT61">
        <v>1</v>
      </c>
      <c r="BU61">
        <v>1</v>
      </c>
      <c r="BV61">
        <v>1</v>
      </c>
      <c r="BW61">
        <v>0</v>
      </c>
      <c r="BX61">
        <v>1</v>
      </c>
      <c r="BY61">
        <v>1</v>
      </c>
      <c r="BZ61">
        <v>1</v>
      </c>
      <c r="CA61">
        <v>1</v>
      </c>
      <c r="CB61">
        <v>1</v>
      </c>
      <c r="CC61">
        <v>1</v>
      </c>
      <c r="CD61">
        <v>2973404</v>
      </c>
      <c r="CE61" s="4">
        <f t="shared" si="47"/>
        <v>1</v>
      </c>
      <c r="CF61">
        <v>1</v>
      </c>
      <c r="CG61">
        <v>1</v>
      </c>
      <c r="CH61">
        <v>139151</v>
      </c>
      <c r="CI61">
        <v>47793</v>
      </c>
      <c r="CJ61" s="3">
        <f t="shared" si="48"/>
        <v>0.34346141960891408</v>
      </c>
      <c r="CK61">
        <v>199835</v>
      </c>
      <c r="CL61" s="3">
        <v>0.77</v>
      </c>
      <c r="CM61">
        <v>82222</v>
      </c>
      <c r="CN61" s="4">
        <f t="shared" si="49"/>
        <v>0.41144944579277903</v>
      </c>
      <c r="CO61" s="5">
        <f t="shared" si="50"/>
        <v>-0.35855055420722098</v>
      </c>
      <c r="CP61">
        <v>554495</v>
      </c>
      <c r="CQ61">
        <v>509162</v>
      </c>
      <c r="CR61" s="3">
        <f t="shared" si="51"/>
        <v>0.91824452880548968</v>
      </c>
      <c r="CS61" s="3">
        <v>0.91700000000000004</v>
      </c>
      <c r="CT61" s="5">
        <f t="shared" si="52"/>
        <v>1.244528805489642E-3</v>
      </c>
      <c r="CU61">
        <v>6757448</v>
      </c>
      <c r="CV61">
        <v>1733694</v>
      </c>
      <c r="CW61" s="3">
        <f t="shared" si="53"/>
        <v>0.25656046483820522</v>
      </c>
      <c r="CX61" s="3">
        <v>0.53</v>
      </c>
      <c r="CY61" s="5">
        <f t="shared" si="54"/>
        <v>-0.27343953516179481</v>
      </c>
      <c r="CZ61">
        <v>1</v>
      </c>
      <c r="DA61">
        <v>1</v>
      </c>
      <c r="DB61">
        <v>0</v>
      </c>
      <c r="DC61">
        <v>2892</v>
      </c>
      <c r="DD61">
        <v>1870</v>
      </c>
      <c r="DE61">
        <v>70</v>
      </c>
      <c r="DF61">
        <v>0</v>
      </c>
      <c r="DG61">
        <v>0</v>
      </c>
      <c r="DH61">
        <v>0</v>
      </c>
      <c r="DI61">
        <v>4832</v>
      </c>
      <c r="DJ61">
        <v>0</v>
      </c>
      <c r="DK61">
        <v>0</v>
      </c>
      <c r="DL61">
        <v>0</v>
      </c>
      <c r="DM61">
        <v>0</v>
      </c>
      <c r="DN61">
        <v>0</v>
      </c>
      <c r="DO61">
        <v>0</v>
      </c>
      <c r="DP61">
        <v>0</v>
      </c>
      <c r="DQ61">
        <v>2892</v>
      </c>
      <c r="DR61">
        <v>1870</v>
      </c>
      <c r="DS61">
        <v>70</v>
      </c>
      <c r="DT61">
        <v>0</v>
      </c>
      <c r="DU61">
        <v>0</v>
      </c>
      <c r="DV61">
        <v>0</v>
      </c>
      <c r="DW61">
        <v>0</v>
      </c>
      <c r="DX61">
        <v>0</v>
      </c>
      <c r="DY61">
        <v>0</v>
      </c>
      <c r="DZ61">
        <v>0</v>
      </c>
      <c r="EA61">
        <v>0</v>
      </c>
      <c r="EB61">
        <v>0</v>
      </c>
      <c r="EC61">
        <v>2892</v>
      </c>
      <c r="ED61">
        <v>1870</v>
      </c>
      <c r="EE61">
        <v>70</v>
      </c>
      <c r="HQ61" s="6"/>
      <c r="HS61" s="6"/>
      <c r="HU61" s="6"/>
      <c r="IM61" s="6"/>
      <c r="IO61" s="6"/>
      <c r="IQ61" s="6"/>
    </row>
    <row r="62" spans="1:293" x14ac:dyDescent="0.25">
      <c r="A62" t="s">
        <v>241</v>
      </c>
      <c r="B62" t="s">
        <v>153</v>
      </c>
      <c r="C62">
        <v>2</v>
      </c>
      <c r="D62" t="s">
        <v>153</v>
      </c>
      <c r="E62">
        <v>1010</v>
      </c>
      <c r="F62">
        <v>1010</v>
      </c>
      <c r="G62">
        <v>4535</v>
      </c>
      <c r="H62">
        <v>985</v>
      </c>
      <c r="I62">
        <v>3959</v>
      </c>
      <c r="J62" s="4">
        <v>0.97499999999999998</v>
      </c>
      <c r="K62" s="4">
        <f t="shared" si="29"/>
        <v>0.8916140667267809</v>
      </c>
      <c r="L62" s="1">
        <v>81060</v>
      </c>
      <c r="M62">
        <v>80786</v>
      </c>
      <c r="N62">
        <v>7993</v>
      </c>
      <c r="O62" s="3">
        <f t="shared" si="30"/>
        <v>1.0952257586972614</v>
      </c>
      <c r="P62" s="1">
        <v>1765452</v>
      </c>
      <c r="Q62">
        <v>2222287</v>
      </c>
      <c r="R62" s="3">
        <f t="shared" si="31"/>
        <v>1.2587637613483686</v>
      </c>
      <c r="S62" s="1">
        <v>7738692</v>
      </c>
      <c r="T62">
        <v>11036376</v>
      </c>
      <c r="U62" s="3">
        <f t="shared" si="32"/>
        <v>1.4261293769024532</v>
      </c>
      <c r="V62" s="1">
        <v>501726</v>
      </c>
      <c r="W62">
        <v>504539</v>
      </c>
      <c r="X62" s="3">
        <f t="shared" si="33"/>
        <v>1.0056066458584965</v>
      </c>
      <c r="Y62">
        <v>499271</v>
      </c>
      <c r="Z62" s="3">
        <f t="shared" si="34"/>
        <v>0.99510689101222582</v>
      </c>
      <c r="AA62" s="1">
        <v>676176</v>
      </c>
      <c r="AB62">
        <v>894732</v>
      </c>
      <c r="AC62" s="3">
        <f t="shared" si="35"/>
        <v>1.3232235394335203</v>
      </c>
      <c r="AD62">
        <v>569505</v>
      </c>
      <c r="AE62" s="3">
        <f t="shared" si="36"/>
        <v>0.84224373535884145</v>
      </c>
      <c r="AF62" s="1">
        <v>5973240</v>
      </c>
      <c r="AG62">
        <v>8814091</v>
      </c>
      <c r="AH62" s="3">
        <f t="shared" si="37"/>
        <v>1.4755963262818839</v>
      </c>
      <c r="AI62">
        <v>6877864</v>
      </c>
      <c r="AJ62" s="3">
        <f t="shared" si="38"/>
        <v>1.1514461163455678</v>
      </c>
      <c r="AK62">
        <v>1</v>
      </c>
      <c r="AL62">
        <v>1</v>
      </c>
      <c r="AM62">
        <v>0</v>
      </c>
      <c r="AN62">
        <v>20772</v>
      </c>
      <c r="AO62">
        <v>61937</v>
      </c>
      <c r="AP62" s="4">
        <f t="shared" si="55"/>
        <v>0.93162797508419781</v>
      </c>
      <c r="AQ62">
        <v>515</v>
      </c>
      <c r="AR62">
        <v>1423</v>
      </c>
      <c r="AS62" s="4">
        <f t="shared" si="56"/>
        <v>2.1829486702936506E-2</v>
      </c>
      <c r="AT62">
        <v>140</v>
      </c>
      <c r="AU62">
        <v>3992</v>
      </c>
      <c r="AV62" s="4">
        <f t="shared" si="57"/>
        <v>4.6542538212865657E-2</v>
      </c>
      <c r="AW62">
        <v>21427</v>
      </c>
      <c r="AX62">
        <v>67352</v>
      </c>
      <c r="AY62">
        <v>2579743</v>
      </c>
      <c r="AZ62">
        <v>929173</v>
      </c>
      <c r="BA62">
        <v>67285</v>
      </c>
      <c r="BB62">
        <v>68811</v>
      </c>
      <c r="BC62">
        <v>3645012</v>
      </c>
      <c r="BD62" s="4">
        <f t="shared" si="39"/>
        <v>0.70774609246828268</v>
      </c>
      <c r="BE62" s="4">
        <f t="shared" si="40"/>
        <v>0.25491630754576389</v>
      </c>
      <c r="BF62" s="4">
        <f t="shared" si="41"/>
        <v>1.8459472835754723E-2</v>
      </c>
      <c r="BG62" s="4">
        <f t="shared" si="42"/>
        <v>1.8878127150198681E-2</v>
      </c>
      <c r="BH62">
        <v>9413187</v>
      </c>
      <c r="BI62">
        <v>6808836</v>
      </c>
      <c r="BJ62">
        <v>337407</v>
      </c>
      <c r="BK62">
        <v>454480</v>
      </c>
      <c r="BL62">
        <v>17013910</v>
      </c>
      <c r="BM62" s="4">
        <f t="shared" si="43"/>
        <v>0.55326418207219852</v>
      </c>
      <c r="BN62" s="4">
        <f t="shared" si="44"/>
        <v>0.40019231323076238</v>
      </c>
      <c r="BO62" s="4">
        <f t="shared" si="45"/>
        <v>1.9831243964497286E-2</v>
      </c>
      <c r="BP62" s="4">
        <f t="shared" si="46"/>
        <v>2.6712260732541786E-2</v>
      </c>
      <c r="BQ62">
        <v>1</v>
      </c>
      <c r="BR62">
        <v>1</v>
      </c>
      <c r="BS62" t="s">
        <v>242</v>
      </c>
      <c r="BT62">
        <v>1</v>
      </c>
      <c r="BU62">
        <v>1</v>
      </c>
      <c r="BV62">
        <v>1</v>
      </c>
      <c r="BW62">
        <v>1</v>
      </c>
      <c r="BX62">
        <v>1</v>
      </c>
      <c r="BY62">
        <v>1</v>
      </c>
      <c r="BZ62">
        <v>1</v>
      </c>
      <c r="CA62">
        <v>1</v>
      </c>
      <c r="CB62">
        <v>1</v>
      </c>
      <c r="CC62">
        <v>1</v>
      </c>
      <c r="CD62">
        <v>2213739</v>
      </c>
      <c r="CE62" s="4">
        <f t="shared" si="47"/>
        <v>0.9961535121251216</v>
      </c>
      <c r="CF62">
        <v>1</v>
      </c>
      <c r="CG62">
        <v>1</v>
      </c>
      <c r="CH62">
        <v>122010</v>
      </c>
      <c r="CI62">
        <v>78910</v>
      </c>
      <c r="CJ62" s="3">
        <f t="shared" si="48"/>
        <v>0.64675026637160893</v>
      </c>
      <c r="CK62">
        <v>175169</v>
      </c>
      <c r="CL62" s="3">
        <v>0.72199999999999998</v>
      </c>
      <c r="CM62">
        <v>114638</v>
      </c>
      <c r="CN62" s="4">
        <f t="shared" si="49"/>
        <v>0.65444228145391026</v>
      </c>
      <c r="CO62" s="5">
        <f t="shared" si="50"/>
        <v>-6.7557718546089718E-2</v>
      </c>
      <c r="CP62">
        <v>482528</v>
      </c>
      <c r="CQ62">
        <v>469243</v>
      </c>
      <c r="CR62" s="3">
        <f t="shared" si="51"/>
        <v>0.97246791896014328</v>
      </c>
      <c r="CS62" s="3">
        <v>0.89800000000000002</v>
      </c>
      <c r="CT62" s="5">
        <f t="shared" si="52"/>
        <v>7.4467918960143265E-2</v>
      </c>
      <c r="CU62">
        <v>6062570</v>
      </c>
      <c r="CV62">
        <v>1954486</v>
      </c>
      <c r="CW62" s="3">
        <f t="shared" si="53"/>
        <v>0.32238572090714002</v>
      </c>
      <c r="CX62" s="3">
        <v>0.54100000000000004</v>
      </c>
      <c r="CY62" s="5">
        <f t="shared" si="54"/>
        <v>-0.21861427909286002</v>
      </c>
      <c r="CZ62">
        <v>1</v>
      </c>
      <c r="DA62">
        <v>1</v>
      </c>
      <c r="DB62">
        <v>1</v>
      </c>
      <c r="DC62">
        <v>778</v>
      </c>
      <c r="DD62">
        <v>289</v>
      </c>
      <c r="DE62">
        <v>42</v>
      </c>
      <c r="DF62">
        <v>0</v>
      </c>
      <c r="DG62">
        <v>0</v>
      </c>
      <c r="DH62">
        <v>0</v>
      </c>
      <c r="DI62">
        <v>1109</v>
      </c>
      <c r="DJ62">
        <v>1145</v>
      </c>
      <c r="DK62">
        <v>342</v>
      </c>
      <c r="DL62">
        <v>1</v>
      </c>
      <c r="DM62">
        <v>0</v>
      </c>
      <c r="DN62">
        <v>0</v>
      </c>
      <c r="DO62">
        <v>0</v>
      </c>
      <c r="DP62">
        <v>1488</v>
      </c>
      <c r="DQ62">
        <v>1923</v>
      </c>
      <c r="DR62">
        <v>631</v>
      </c>
      <c r="DS62">
        <v>43</v>
      </c>
      <c r="DT62">
        <v>0</v>
      </c>
      <c r="DU62">
        <v>0</v>
      </c>
      <c r="DV62">
        <v>0</v>
      </c>
      <c r="DW62">
        <v>0</v>
      </c>
      <c r="DX62">
        <v>49</v>
      </c>
      <c r="DY62">
        <v>0</v>
      </c>
      <c r="DZ62">
        <v>0</v>
      </c>
      <c r="EA62">
        <v>12</v>
      </c>
      <c r="EB62">
        <v>0</v>
      </c>
      <c r="EC62">
        <v>1923</v>
      </c>
      <c r="ED62">
        <v>631</v>
      </c>
      <c r="EE62">
        <v>43</v>
      </c>
      <c r="HQ62" s="6"/>
      <c r="HS62" s="6"/>
      <c r="HU62" s="6"/>
      <c r="IM62" s="6"/>
      <c r="IO62" s="6"/>
      <c r="IQ62" s="6"/>
      <c r="JL62" s="6"/>
      <c r="JN62" s="6"/>
      <c r="JP62" s="6"/>
    </row>
    <row r="63" spans="1:293" x14ac:dyDescent="0.25">
      <c r="A63" t="s">
        <v>243</v>
      </c>
      <c r="B63" t="s">
        <v>153</v>
      </c>
      <c r="C63">
        <v>3</v>
      </c>
      <c r="D63" t="s">
        <v>244</v>
      </c>
      <c r="E63">
        <v>456</v>
      </c>
      <c r="F63">
        <v>456</v>
      </c>
      <c r="G63">
        <v>1048</v>
      </c>
      <c r="H63">
        <v>446</v>
      </c>
      <c r="I63">
        <v>795</v>
      </c>
      <c r="J63" s="4">
        <v>0.97799999999999998</v>
      </c>
      <c r="K63" s="4">
        <f t="shared" si="29"/>
        <v>0.8251329787234043</v>
      </c>
      <c r="L63" s="1">
        <v>17094</v>
      </c>
      <c r="M63">
        <v>14693</v>
      </c>
      <c r="N63">
        <v>4089</v>
      </c>
      <c r="O63" s="3">
        <f t="shared" si="30"/>
        <v>1.0987480987480986</v>
      </c>
      <c r="P63" s="1">
        <v>380512</v>
      </c>
      <c r="Q63">
        <v>465175</v>
      </c>
      <c r="R63" s="3">
        <f t="shared" si="31"/>
        <v>1.222497582205029</v>
      </c>
      <c r="S63" s="1">
        <v>1782959</v>
      </c>
      <c r="T63">
        <v>2315809</v>
      </c>
      <c r="U63" s="3">
        <f t="shared" si="32"/>
        <v>1.2988571245889557</v>
      </c>
      <c r="V63" s="1">
        <v>102849</v>
      </c>
      <c r="W63">
        <v>109857</v>
      </c>
      <c r="X63" s="3">
        <f t="shared" si="33"/>
        <v>1.0681387276492722</v>
      </c>
      <c r="Y63">
        <v>97141</v>
      </c>
      <c r="Z63" s="3">
        <f t="shared" si="34"/>
        <v>0.94450116189753908</v>
      </c>
      <c r="AA63" s="1">
        <v>150278</v>
      </c>
      <c r="AB63">
        <v>195314</v>
      </c>
      <c r="AC63" s="3">
        <f t="shared" si="35"/>
        <v>1.2996845845699303</v>
      </c>
      <c r="AD63">
        <v>109050</v>
      </c>
      <c r="AE63" s="3">
        <f t="shared" si="36"/>
        <v>0.7256551191791214</v>
      </c>
      <c r="AF63" s="1">
        <v>1402447</v>
      </c>
      <c r="AG63">
        <v>999999</v>
      </c>
      <c r="AH63" s="3">
        <f t="shared" si="37"/>
        <v>0.71303871019724807</v>
      </c>
      <c r="AI63">
        <v>999999</v>
      </c>
      <c r="AJ63" s="3">
        <f t="shared" si="38"/>
        <v>0.71303871019724807</v>
      </c>
      <c r="AK63">
        <v>0</v>
      </c>
      <c r="AL63">
        <v>0</v>
      </c>
      <c r="AM63">
        <v>0</v>
      </c>
      <c r="AN63">
        <v>4015</v>
      </c>
      <c r="AO63">
        <v>12016</v>
      </c>
      <c r="AP63" s="4">
        <f t="shared" si="55"/>
        <v>0.85352997550846554</v>
      </c>
      <c r="AQ63">
        <v>988</v>
      </c>
      <c r="AR63">
        <v>580</v>
      </c>
      <c r="AS63" s="4">
        <f t="shared" si="56"/>
        <v>8.3484186987541259E-2</v>
      </c>
      <c r="AT63">
        <v>142</v>
      </c>
      <c r="AU63">
        <v>1041</v>
      </c>
      <c r="AV63" s="4">
        <f t="shared" si="57"/>
        <v>6.2985837503993183E-2</v>
      </c>
      <c r="AW63">
        <v>5145</v>
      </c>
      <c r="AX63">
        <v>13637</v>
      </c>
      <c r="AY63">
        <v>395898</v>
      </c>
      <c r="AZ63">
        <v>162717</v>
      </c>
      <c r="BA63">
        <v>25577</v>
      </c>
      <c r="BB63">
        <v>16822</v>
      </c>
      <c r="BC63">
        <v>601014</v>
      </c>
      <c r="BD63" s="4">
        <f t="shared" si="39"/>
        <v>0.65871676866096296</v>
      </c>
      <c r="BE63" s="4">
        <f t="shared" si="40"/>
        <v>0.27073745370324154</v>
      </c>
      <c r="BF63" s="4">
        <f t="shared" si="41"/>
        <v>4.2556412995371155E-2</v>
      </c>
      <c r="BG63" s="4">
        <f t="shared" si="42"/>
        <v>2.7989364640424348E-2</v>
      </c>
      <c r="BH63">
        <v>932412</v>
      </c>
      <c r="BI63">
        <v>1679585</v>
      </c>
      <c r="BJ63">
        <v>174398</v>
      </c>
      <c r="BK63">
        <v>214986</v>
      </c>
      <c r="BL63">
        <v>3001381</v>
      </c>
      <c r="BM63" s="4">
        <f t="shared" si="43"/>
        <v>0.31066099238983652</v>
      </c>
      <c r="BN63" s="4">
        <f t="shared" si="44"/>
        <v>0.55960406226333814</v>
      </c>
      <c r="BO63" s="4">
        <f t="shared" si="45"/>
        <v>5.8105918575482418E-2</v>
      </c>
      <c r="BP63" s="4">
        <f t="shared" si="46"/>
        <v>7.1629026771342919E-2</v>
      </c>
      <c r="BQ63">
        <v>1</v>
      </c>
      <c r="BR63">
        <v>0</v>
      </c>
      <c r="BS63" t="s">
        <v>153</v>
      </c>
      <c r="BT63">
        <v>1</v>
      </c>
      <c r="BU63">
        <v>1</v>
      </c>
      <c r="BV63">
        <v>1</v>
      </c>
      <c r="BW63">
        <v>1</v>
      </c>
      <c r="BX63">
        <v>1</v>
      </c>
      <c r="BY63">
        <v>1</v>
      </c>
      <c r="BZ63">
        <v>1</v>
      </c>
      <c r="CA63">
        <v>1</v>
      </c>
      <c r="CB63">
        <v>1</v>
      </c>
      <c r="CC63">
        <v>1</v>
      </c>
      <c r="CD63">
        <v>463587</v>
      </c>
      <c r="CE63" s="4">
        <f t="shared" si="47"/>
        <v>0.99658623098833776</v>
      </c>
      <c r="CF63">
        <v>1</v>
      </c>
      <c r="CG63">
        <v>1</v>
      </c>
      <c r="CH63">
        <v>25151</v>
      </c>
      <c r="CI63">
        <v>14011</v>
      </c>
      <c r="CJ63" s="3">
        <f t="shared" si="48"/>
        <v>0.55707526539700214</v>
      </c>
      <c r="CK63">
        <v>36068</v>
      </c>
      <c r="CL63" s="3">
        <v>0.57999999999999996</v>
      </c>
      <c r="CM63">
        <v>18925</v>
      </c>
      <c r="CN63" s="4">
        <f t="shared" si="49"/>
        <v>0.52470333813907066</v>
      </c>
      <c r="CO63" s="5">
        <f t="shared" si="50"/>
        <v>-5.5296661860929297E-2</v>
      </c>
      <c r="CP63">
        <v>108618</v>
      </c>
      <c r="CQ63">
        <v>90362</v>
      </c>
      <c r="CR63" s="3">
        <f t="shared" si="51"/>
        <v>0.83192472702498665</v>
      </c>
      <c r="CS63" s="3">
        <v>0.92400000000000004</v>
      </c>
      <c r="CT63" s="5">
        <f t="shared" si="52"/>
        <v>-9.2075272975013389E-2</v>
      </c>
      <c r="CU63">
        <v>1423928</v>
      </c>
      <c r="CV63">
        <v>316275</v>
      </c>
      <c r="CW63" s="3">
        <f t="shared" si="53"/>
        <v>0.22211446084352579</v>
      </c>
      <c r="CX63" s="3">
        <v>0.49299999999999999</v>
      </c>
      <c r="CY63" s="5">
        <f t="shared" si="54"/>
        <v>-0.27088553915647418</v>
      </c>
      <c r="CZ63">
        <v>0</v>
      </c>
      <c r="DA63">
        <v>0</v>
      </c>
      <c r="DB63">
        <v>0</v>
      </c>
      <c r="DC63">
        <v>339</v>
      </c>
      <c r="DD63">
        <v>6</v>
      </c>
      <c r="DE63">
        <v>0</v>
      </c>
      <c r="DF63">
        <v>0</v>
      </c>
      <c r="DG63">
        <v>0</v>
      </c>
      <c r="DH63">
        <v>0</v>
      </c>
      <c r="DI63">
        <v>345</v>
      </c>
      <c r="DJ63">
        <v>2000</v>
      </c>
      <c r="DK63">
        <v>516</v>
      </c>
      <c r="DL63">
        <v>0</v>
      </c>
      <c r="DM63">
        <v>0</v>
      </c>
      <c r="DN63">
        <v>0</v>
      </c>
      <c r="DO63">
        <v>0</v>
      </c>
      <c r="DP63">
        <v>2516</v>
      </c>
      <c r="DQ63">
        <v>2339</v>
      </c>
      <c r="DR63">
        <v>522</v>
      </c>
      <c r="DS63">
        <v>0</v>
      </c>
      <c r="DT63">
        <v>0</v>
      </c>
      <c r="DU63">
        <v>0</v>
      </c>
      <c r="DV63">
        <v>0</v>
      </c>
      <c r="DW63">
        <v>0</v>
      </c>
      <c r="DX63">
        <v>0</v>
      </c>
      <c r="DY63">
        <v>0</v>
      </c>
      <c r="DZ63">
        <v>0</v>
      </c>
      <c r="EA63">
        <v>0</v>
      </c>
      <c r="EB63">
        <v>0</v>
      </c>
      <c r="EC63">
        <v>2339</v>
      </c>
      <c r="ED63">
        <v>522</v>
      </c>
      <c r="EE63">
        <v>0</v>
      </c>
      <c r="HQ63" s="6"/>
      <c r="HS63" s="6"/>
      <c r="HU63" s="6"/>
      <c r="IM63" s="6"/>
      <c r="IO63" s="6"/>
      <c r="IQ63" s="6"/>
    </row>
    <row r="64" spans="1:293" x14ac:dyDescent="0.25">
      <c r="A64" t="s">
        <v>245</v>
      </c>
      <c r="B64" t="s">
        <v>153</v>
      </c>
      <c r="C64">
        <v>2</v>
      </c>
      <c r="D64" t="s">
        <v>153</v>
      </c>
      <c r="E64">
        <v>720</v>
      </c>
      <c r="F64">
        <v>720</v>
      </c>
      <c r="G64">
        <v>3430</v>
      </c>
      <c r="H64">
        <v>712</v>
      </c>
      <c r="I64">
        <v>1926</v>
      </c>
      <c r="J64" s="4">
        <v>0.98899999999999999</v>
      </c>
      <c r="K64" s="4">
        <f t="shared" si="29"/>
        <v>0.63566265060240967</v>
      </c>
      <c r="L64" s="1">
        <v>59985</v>
      </c>
      <c r="M64">
        <v>55271</v>
      </c>
      <c r="N64">
        <v>3020</v>
      </c>
      <c r="O64" s="3">
        <f t="shared" si="30"/>
        <v>0.97175960656830873</v>
      </c>
      <c r="P64" s="1">
        <v>1351216</v>
      </c>
      <c r="Q64">
        <v>1565452</v>
      </c>
      <c r="R64" s="3">
        <f t="shared" si="31"/>
        <v>1.1585505204201252</v>
      </c>
      <c r="S64" s="1">
        <v>5895908</v>
      </c>
      <c r="T64">
        <v>8012851</v>
      </c>
      <c r="U64" s="3">
        <f t="shared" si="32"/>
        <v>1.3590529228068009</v>
      </c>
      <c r="V64" s="1">
        <v>369179</v>
      </c>
      <c r="W64">
        <v>395756</v>
      </c>
      <c r="X64" s="3">
        <f t="shared" si="33"/>
        <v>1.0719894685233993</v>
      </c>
      <c r="Y64">
        <v>358575</v>
      </c>
      <c r="Z64" s="3">
        <f t="shared" si="34"/>
        <v>0.97127680610218892</v>
      </c>
      <c r="AA64" s="1">
        <v>536961</v>
      </c>
      <c r="AB64">
        <v>646361</v>
      </c>
      <c r="AC64" s="3">
        <f t="shared" si="35"/>
        <v>1.2037391914869051</v>
      </c>
      <c r="AD64">
        <v>463993</v>
      </c>
      <c r="AE64" s="3">
        <f t="shared" si="36"/>
        <v>0.86410931147699743</v>
      </c>
      <c r="AF64" s="1">
        <v>4544692</v>
      </c>
      <c r="AG64">
        <v>6447393</v>
      </c>
      <c r="AH64" s="3">
        <f t="shared" si="37"/>
        <v>1.4186644551489958</v>
      </c>
      <c r="AI64">
        <v>5067380</v>
      </c>
      <c r="AJ64" s="3">
        <f t="shared" si="38"/>
        <v>1.1150106541873466</v>
      </c>
      <c r="AK64">
        <v>0</v>
      </c>
      <c r="AL64">
        <v>0</v>
      </c>
      <c r="AM64">
        <v>0</v>
      </c>
      <c r="AN64">
        <v>54254</v>
      </c>
      <c r="AO64">
        <v>1316</v>
      </c>
      <c r="AP64" s="4">
        <f t="shared" si="55"/>
        <v>0.95332040966873099</v>
      </c>
      <c r="AQ64">
        <v>368</v>
      </c>
      <c r="AR64">
        <v>239</v>
      </c>
      <c r="AS64" s="4">
        <f t="shared" si="56"/>
        <v>1.0413271345490728E-2</v>
      </c>
      <c r="AT64">
        <v>649</v>
      </c>
      <c r="AU64">
        <v>1465</v>
      </c>
      <c r="AV64" s="4">
        <f t="shared" si="57"/>
        <v>3.6266318985778249E-2</v>
      </c>
      <c r="AW64">
        <v>55271</v>
      </c>
      <c r="AX64">
        <v>3020</v>
      </c>
      <c r="AY64">
        <v>2213189</v>
      </c>
      <c r="AZ64">
        <v>378077</v>
      </c>
      <c r="BA64">
        <v>13280</v>
      </c>
      <c r="BB64">
        <v>15173</v>
      </c>
      <c r="BC64">
        <v>2619719</v>
      </c>
      <c r="BD64" s="4">
        <f t="shared" si="39"/>
        <v>0.84481923442934148</v>
      </c>
      <c r="BE64" s="4">
        <f t="shared" si="40"/>
        <v>0.14431967703406356</v>
      </c>
      <c r="BF64" s="4">
        <f t="shared" si="41"/>
        <v>5.0692459763814366E-3</v>
      </c>
      <c r="BG64" s="4">
        <f t="shared" si="42"/>
        <v>5.791842560213519E-3</v>
      </c>
      <c r="BH64">
        <v>8861566</v>
      </c>
      <c r="BI64">
        <v>3324161</v>
      </c>
      <c r="BJ64">
        <v>101158</v>
      </c>
      <c r="BK64">
        <v>206830</v>
      </c>
      <c r="BL64">
        <v>12493715</v>
      </c>
      <c r="BM64" s="4">
        <f t="shared" si="43"/>
        <v>0.70928190694281079</v>
      </c>
      <c r="BN64" s="4">
        <f t="shared" si="44"/>
        <v>0.26606665831580117</v>
      </c>
      <c r="BO64" s="4">
        <f t="shared" si="45"/>
        <v>8.0967110263040262E-3</v>
      </c>
      <c r="BP64" s="4">
        <f t="shared" si="46"/>
        <v>1.6554723715083944E-2</v>
      </c>
      <c r="BQ64">
        <v>1</v>
      </c>
      <c r="BR64">
        <v>1</v>
      </c>
      <c r="BS64" t="s">
        <v>246</v>
      </c>
      <c r="BT64">
        <v>1</v>
      </c>
      <c r="BU64">
        <v>1</v>
      </c>
      <c r="BV64">
        <v>1</v>
      </c>
      <c r="BW64">
        <v>1</v>
      </c>
      <c r="BX64">
        <v>1</v>
      </c>
      <c r="BY64">
        <v>1</v>
      </c>
      <c r="BZ64">
        <v>1</v>
      </c>
      <c r="CA64">
        <v>1</v>
      </c>
      <c r="CB64">
        <v>1</v>
      </c>
      <c r="CC64">
        <v>1</v>
      </c>
      <c r="CD64">
        <v>1565452</v>
      </c>
      <c r="CE64" s="4">
        <f t="shared" si="47"/>
        <v>1</v>
      </c>
      <c r="CF64">
        <v>1</v>
      </c>
      <c r="CG64">
        <v>1</v>
      </c>
      <c r="CH64">
        <v>90670</v>
      </c>
      <c r="CI64">
        <v>64905</v>
      </c>
      <c r="CJ64" s="3">
        <f t="shared" si="48"/>
        <v>0.71583765302746227</v>
      </c>
      <c r="CK64">
        <v>129566</v>
      </c>
      <c r="CL64" s="3">
        <v>0.73099999999999998</v>
      </c>
      <c r="CM64">
        <v>91715</v>
      </c>
      <c r="CN64" s="4">
        <f t="shared" si="49"/>
        <v>0.70786317398082832</v>
      </c>
      <c r="CO64" s="5">
        <f t="shared" si="50"/>
        <v>-2.3136826019171663E-2</v>
      </c>
      <c r="CP64">
        <v>387914</v>
      </c>
      <c r="CQ64">
        <v>354188</v>
      </c>
      <c r="CR64" s="3">
        <f t="shared" si="51"/>
        <v>0.91305804894899389</v>
      </c>
      <c r="CS64" s="3">
        <v>0.95900000000000007</v>
      </c>
      <c r="CT64" s="5">
        <f t="shared" si="52"/>
        <v>-4.594195105100618E-2</v>
      </c>
      <c r="CU64">
        <v>4621152</v>
      </c>
      <c r="CV64">
        <v>1995023</v>
      </c>
      <c r="CW64" s="3">
        <f t="shared" si="53"/>
        <v>0.43171551163000049</v>
      </c>
      <c r="CX64" s="3">
        <v>0.56000000000000005</v>
      </c>
      <c r="CY64" s="5">
        <f t="shared" si="54"/>
        <v>-0.12828448836999956</v>
      </c>
      <c r="CZ64">
        <v>1</v>
      </c>
      <c r="DA64">
        <v>0</v>
      </c>
      <c r="DB64">
        <v>1</v>
      </c>
      <c r="DC64">
        <v>14</v>
      </c>
      <c r="DD64">
        <v>0</v>
      </c>
      <c r="DE64">
        <v>0</v>
      </c>
      <c r="DF64">
        <v>0</v>
      </c>
      <c r="DG64">
        <v>0</v>
      </c>
      <c r="DH64">
        <v>72</v>
      </c>
      <c r="DI64">
        <v>86</v>
      </c>
      <c r="DJ64">
        <v>899</v>
      </c>
      <c r="DK64">
        <v>626</v>
      </c>
      <c r="DL64">
        <v>1712</v>
      </c>
      <c r="DM64">
        <v>1076</v>
      </c>
      <c r="DN64">
        <v>259</v>
      </c>
      <c r="DO64">
        <v>582</v>
      </c>
      <c r="DP64">
        <v>5154</v>
      </c>
      <c r="DQ64">
        <v>913</v>
      </c>
      <c r="DR64">
        <v>626</v>
      </c>
      <c r="DS64">
        <v>1712</v>
      </c>
      <c r="DT64">
        <v>1076</v>
      </c>
      <c r="DU64">
        <v>259</v>
      </c>
      <c r="DV64">
        <v>654</v>
      </c>
      <c r="DW64">
        <v>98</v>
      </c>
      <c r="DX64">
        <v>0</v>
      </c>
      <c r="DY64">
        <v>0</v>
      </c>
      <c r="DZ64">
        <v>24</v>
      </c>
      <c r="EA64">
        <v>16</v>
      </c>
      <c r="EB64">
        <v>1</v>
      </c>
      <c r="EC64">
        <v>1989</v>
      </c>
      <c r="ED64">
        <v>885</v>
      </c>
      <c r="EE64">
        <v>2366</v>
      </c>
      <c r="HQ64" s="6"/>
      <c r="HS64" s="6"/>
      <c r="HU64" s="6"/>
      <c r="IM64" s="6"/>
      <c r="IO64" s="6"/>
      <c r="IQ64" s="6"/>
      <c r="JL64" s="6"/>
      <c r="JN64" s="6"/>
      <c r="JP64" s="6"/>
    </row>
    <row r="65" spans="1:276" x14ac:dyDescent="0.25">
      <c r="A65" t="s">
        <v>247</v>
      </c>
      <c r="B65" t="s">
        <v>153</v>
      </c>
      <c r="C65">
        <v>2</v>
      </c>
      <c r="D65" t="s">
        <v>153</v>
      </c>
      <c r="E65">
        <v>124</v>
      </c>
      <c r="F65">
        <v>124</v>
      </c>
      <c r="G65">
        <v>309</v>
      </c>
      <c r="H65">
        <v>121</v>
      </c>
      <c r="I65">
        <v>236</v>
      </c>
      <c r="J65" s="4">
        <v>0.97599999999999998</v>
      </c>
      <c r="K65" s="4">
        <f t="shared" si="29"/>
        <v>0.82448036951501158</v>
      </c>
      <c r="L65" s="1">
        <v>6156</v>
      </c>
      <c r="M65">
        <v>4375</v>
      </c>
      <c r="N65">
        <v>2331</v>
      </c>
      <c r="O65" s="3">
        <f t="shared" si="30"/>
        <v>1.0893437296946069</v>
      </c>
      <c r="P65" s="1">
        <v>139637</v>
      </c>
      <c r="Q65">
        <v>193743</v>
      </c>
      <c r="R65" s="3">
        <f t="shared" si="31"/>
        <v>1.3874760987417376</v>
      </c>
      <c r="S65" s="1">
        <v>578803</v>
      </c>
      <c r="T65">
        <v>898186</v>
      </c>
      <c r="U65" s="3">
        <f t="shared" si="32"/>
        <v>1.5517991440956596</v>
      </c>
      <c r="V65" s="1">
        <v>37478</v>
      </c>
      <c r="W65">
        <v>40508</v>
      </c>
      <c r="X65" s="3">
        <f t="shared" si="33"/>
        <v>1.0808474304925557</v>
      </c>
      <c r="Y65">
        <v>38867</v>
      </c>
      <c r="Z65" s="3">
        <f t="shared" si="34"/>
        <v>1.0370617428891615</v>
      </c>
      <c r="AA65" s="1">
        <v>56205</v>
      </c>
      <c r="AB65">
        <v>85796</v>
      </c>
      <c r="AC65" s="3">
        <f t="shared" si="35"/>
        <v>1.5264834089493817</v>
      </c>
      <c r="AD65">
        <v>42352</v>
      </c>
      <c r="AE65" s="3">
        <f t="shared" si="36"/>
        <v>0.75352726625745037</v>
      </c>
      <c r="AF65" s="1">
        <v>439166</v>
      </c>
      <c r="AG65">
        <v>704443</v>
      </c>
      <c r="AH65" s="3">
        <f t="shared" si="37"/>
        <v>1.6040472167699686</v>
      </c>
      <c r="AI65">
        <v>476753</v>
      </c>
      <c r="AJ65" s="3">
        <f t="shared" si="38"/>
        <v>1.0855872266978774</v>
      </c>
      <c r="AK65">
        <v>1</v>
      </c>
      <c r="AL65">
        <v>0</v>
      </c>
      <c r="AM65">
        <v>0</v>
      </c>
      <c r="AN65">
        <v>229</v>
      </c>
      <c r="AO65">
        <v>4508</v>
      </c>
      <c r="AP65" s="4">
        <f t="shared" si="55"/>
        <v>0.70828349282296654</v>
      </c>
      <c r="AQ65">
        <v>565</v>
      </c>
      <c r="AR65">
        <v>228</v>
      </c>
      <c r="AS65" s="4">
        <f t="shared" si="56"/>
        <v>0.11857057416267942</v>
      </c>
      <c r="AT65">
        <v>194</v>
      </c>
      <c r="AU65">
        <v>964</v>
      </c>
      <c r="AV65" s="4">
        <f t="shared" si="57"/>
        <v>0.17314593301435408</v>
      </c>
      <c r="AW65">
        <v>988</v>
      </c>
      <c r="AX65">
        <v>5700</v>
      </c>
      <c r="AY65">
        <v>173165</v>
      </c>
      <c r="AZ65">
        <v>34791</v>
      </c>
      <c r="BA65">
        <v>2713</v>
      </c>
      <c r="BB65">
        <v>3406</v>
      </c>
      <c r="BC65">
        <v>214075</v>
      </c>
      <c r="BD65" s="4">
        <f t="shared" si="39"/>
        <v>0.80889875043793058</v>
      </c>
      <c r="BE65" s="4">
        <f t="shared" si="40"/>
        <v>0.16251780917902603</v>
      </c>
      <c r="BF65" s="4">
        <f t="shared" si="41"/>
        <v>1.2673128576433493E-2</v>
      </c>
      <c r="BG65" s="4">
        <f t="shared" si="42"/>
        <v>1.5910311806609834E-2</v>
      </c>
      <c r="BH65">
        <v>629037</v>
      </c>
      <c r="BI65">
        <v>228079</v>
      </c>
      <c r="BJ65">
        <v>12462</v>
      </c>
      <c r="BK65">
        <v>19344</v>
      </c>
      <c r="BL65">
        <v>888922</v>
      </c>
      <c r="BM65" s="4">
        <f t="shared" si="43"/>
        <v>0.70764026540011382</v>
      </c>
      <c r="BN65" s="4">
        <f t="shared" si="44"/>
        <v>0.25657931742042611</v>
      </c>
      <c r="BO65" s="4">
        <f t="shared" si="45"/>
        <v>1.4019227783765055E-2</v>
      </c>
      <c r="BP65" s="4">
        <f t="shared" si="46"/>
        <v>2.1761189395695012E-2</v>
      </c>
      <c r="BQ65">
        <v>1</v>
      </c>
      <c r="BR65">
        <v>1</v>
      </c>
      <c r="BS65" t="s">
        <v>248</v>
      </c>
      <c r="BT65">
        <v>1</v>
      </c>
      <c r="BU65">
        <v>1</v>
      </c>
      <c r="BV65">
        <v>1</v>
      </c>
      <c r="BW65">
        <v>1</v>
      </c>
      <c r="BX65">
        <v>1</v>
      </c>
      <c r="BY65">
        <v>1</v>
      </c>
      <c r="BZ65">
        <v>1</v>
      </c>
      <c r="CA65">
        <v>1</v>
      </c>
      <c r="CB65">
        <v>1</v>
      </c>
      <c r="CC65">
        <v>1</v>
      </c>
      <c r="CD65">
        <v>193128</v>
      </c>
      <c r="CE65" s="4">
        <f t="shared" si="47"/>
        <v>0.99682569176692837</v>
      </c>
      <c r="CF65">
        <v>1</v>
      </c>
      <c r="CG65">
        <v>1</v>
      </c>
      <c r="CH65">
        <v>8967</v>
      </c>
      <c r="CI65">
        <v>6073</v>
      </c>
      <c r="CJ65" s="3">
        <f t="shared" si="48"/>
        <v>0.67726106836177091</v>
      </c>
      <c r="CK65">
        <v>12885</v>
      </c>
      <c r="CL65" s="3">
        <v>0.70599999999999996</v>
      </c>
      <c r="CM65">
        <v>8545</v>
      </c>
      <c r="CN65" s="4">
        <f t="shared" si="49"/>
        <v>0.66317423360496697</v>
      </c>
      <c r="CO65" s="5">
        <f t="shared" si="50"/>
        <v>-4.2825766395032994E-2</v>
      </c>
      <c r="CP65">
        <v>40295</v>
      </c>
      <c r="CQ65">
        <v>37367</v>
      </c>
      <c r="CR65" s="3">
        <f t="shared" si="51"/>
        <v>0.92733589775406378</v>
      </c>
      <c r="CS65" s="3">
        <v>0.92299999999999993</v>
      </c>
      <c r="CT65" s="5">
        <f t="shared" si="52"/>
        <v>4.3358977540638444E-3</v>
      </c>
      <c r="CU65">
        <v>446379</v>
      </c>
      <c r="CV65">
        <v>120249</v>
      </c>
      <c r="CW65" s="3">
        <f t="shared" si="53"/>
        <v>0.26938767280718851</v>
      </c>
      <c r="CX65" s="3">
        <v>0.41499999999999998</v>
      </c>
      <c r="CY65" s="5">
        <f t="shared" si="54"/>
        <v>-0.14561232719281147</v>
      </c>
      <c r="CZ65">
        <v>0</v>
      </c>
      <c r="DA65">
        <v>0</v>
      </c>
      <c r="DB65">
        <v>0</v>
      </c>
      <c r="DC65">
        <v>0</v>
      </c>
      <c r="DD65">
        <v>0</v>
      </c>
      <c r="DE65">
        <v>0</v>
      </c>
      <c r="DF65">
        <v>0</v>
      </c>
      <c r="DG65">
        <v>0</v>
      </c>
      <c r="DH65">
        <v>0</v>
      </c>
      <c r="DI65">
        <v>0</v>
      </c>
      <c r="DJ65">
        <v>150</v>
      </c>
      <c r="DK65">
        <v>86</v>
      </c>
      <c r="DL65">
        <v>1</v>
      </c>
      <c r="DM65">
        <v>0</v>
      </c>
      <c r="DN65">
        <v>0</v>
      </c>
      <c r="DO65">
        <v>0</v>
      </c>
      <c r="DP65">
        <v>237</v>
      </c>
      <c r="DQ65">
        <v>150</v>
      </c>
      <c r="DR65">
        <v>86</v>
      </c>
      <c r="DS65">
        <v>1</v>
      </c>
      <c r="DT65">
        <v>0</v>
      </c>
      <c r="DU65">
        <v>0</v>
      </c>
      <c r="DV65">
        <v>0</v>
      </c>
      <c r="DW65">
        <v>7</v>
      </c>
      <c r="DX65">
        <v>0</v>
      </c>
      <c r="DY65">
        <v>1</v>
      </c>
      <c r="DZ65">
        <v>3</v>
      </c>
      <c r="EA65">
        <v>1</v>
      </c>
      <c r="EB65">
        <v>0</v>
      </c>
      <c r="EC65">
        <v>150</v>
      </c>
      <c r="ED65">
        <v>86</v>
      </c>
      <c r="EE65">
        <v>1</v>
      </c>
      <c r="HQ65" s="6"/>
      <c r="HS65" s="6"/>
      <c r="HU65" s="6"/>
      <c r="IM65" s="6"/>
      <c r="IO65" s="6"/>
      <c r="IQ65" s="6"/>
      <c r="JL65" s="6"/>
      <c r="JN65" s="6"/>
      <c r="JP65" s="6"/>
    </row>
    <row r="66" spans="1:276" x14ac:dyDescent="0.25">
      <c r="J66" s="4"/>
      <c r="K66" s="4"/>
      <c r="L66" s="1"/>
      <c r="O66" s="3"/>
      <c r="P66" s="1"/>
      <c r="R66" s="3"/>
      <c r="S66" s="1"/>
      <c r="U66" s="3"/>
      <c r="V66" s="1"/>
      <c r="X66" s="3"/>
      <c r="Z66" s="3"/>
      <c r="AA66" s="1"/>
      <c r="AC66" s="3"/>
      <c r="AE66" s="3"/>
      <c r="AF66" s="1"/>
      <c r="AH66" s="3"/>
      <c r="AJ66" s="3"/>
      <c r="AP66" s="4"/>
      <c r="AS66" s="4"/>
      <c r="AV66" s="4"/>
      <c r="BD66" s="4"/>
      <c r="BE66" s="4"/>
      <c r="BF66" s="4"/>
      <c r="BG66" s="4"/>
      <c r="BH66" t="e">
        <f>#REF!-#REF!</f>
        <v>#REF!</v>
      </c>
      <c r="BI66" t="e">
        <f>#REF!-#REF!</f>
        <v>#REF!</v>
      </c>
      <c r="BJ66" t="e">
        <f>#REF!-#REF!</f>
        <v>#REF!</v>
      </c>
      <c r="BK66" t="e">
        <f>#REF!-#REF!</f>
        <v>#REF!</v>
      </c>
      <c r="BL66" t="e">
        <f>#REF!-#REF!</f>
        <v>#REF!</v>
      </c>
      <c r="BM66" s="8" t="e">
        <f t="shared" si="43"/>
        <v>#REF!</v>
      </c>
      <c r="BN66" s="8" t="e">
        <f t="shared" si="44"/>
        <v>#REF!</v>
      </c>
      <c r="BO66" s="8" t="e">
        <f t="shared" si="45"/>
        <v>#REF!</v>
      </c>
      <c r="BP66" s="8" t="e">
        <f t="shared" si="46"/>
        <v>#REF!</v>
      </c>
      <c r="CE66" s="4"/>
      <c r="CJ66" s="3"/>
      <c r="CL66" s="3"/>
      <c r="CN66" s="4"/>
      <c r="CO66" s="5"/>
      <c r="CR66" s="3"/>
      <c r="CS66" s="3"/>
      <c r="CT66" s="5"/>
      <c r="CW66" s="3"/>
      <c r="CX66" s="3"/>
      <c r="CY66" s="5"/>
    </row>
  </sheetData>
  <sheetProtection sheet="1" objects="1" scenarios="1"/>
  <sortState xmlns:xlrd2="http://schemas.microsoft.com/office/spreadsheetml/2017/richdata2" ref="A2:KG66">
    <sortCondition ref="A2:A66"/>
  </sortState>
  <pageMargins left="0.7" right="0.7" top="0.75" bottom="0.75" header="0.3" footer="0.3"/>
  <pageSetup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B055FFF414654248BFED7428B63CEAAE" ma:contentTypeVersion="15" ma:contentTypeDescription="Create a new document." ma:contentTypeScope="" ma:versionID="2a84912df241cf63b177de7399936e22">
  <xsd:schema xmlns:xsd="http://www.w3.org/2001/XMLSchema" xmlns:xs="http://www.w3.org/2001/XMLSchema" xmlns:p="http://schemas.microsoft.com/office/2006/metadata/properties" xmlns:ns2="c1b87af4-f275-4c5d-8ef7-1cff048bb152" xmlns:ns3="6494a3be-e040-4f6c-bab4-12d0ef0caeaa" xmlns:ns4="6a3a1654-6fd6-4978-b8ca-1b3bf4bd571a" xmlns:ns5="6b844f05-3e3b-4981-9fe2-1ce4c9f3377d" targetNamespace="http://schemas.microsoft.com/office/2006/metadata/properties" ma:root="true" ma:fieldsID="3fe3281af1cb1632246c231d5607ad8a" ns2:_="" ns3:_="" ns4:_="" ns5:_="">
    <xsd:import namespace="c1b87af4-f275-4c5d-8ef7-1cff048bb152"/>
    <xsd:import namespace="6494a3be-e040-4f6c-bab4-12d0ef0caeaa"/>
    <xsd:import namespace="6a3a1654-6fd6-4978-b8ca-1b3bf4bd571a"/>
    <xsd:import namespace="6b844f05-3e3b-4981-9fe2-1ce4c9f3377d"/>
    <xsd:element name="properties">
      <xsd:complexType>
        <xsd:sequence>
          <xsd:element name="documentManagement">
            <xsd:complexType>
              <xsd:all>
                <xsd:element ref="ns2:_dlc_DocId" minOccurs="0"/>
                <xsd:element ref="ns2:_dlc_DocIdUrl" minOccurs="0"/>
                <xsd:element ref="ns2:_dlc_DocIdPersistId" minOccurs="0"/>
                <xsd:element ref="ns3:WebRequestID" minOccurs="0"/>
                <xsd:element ref="ns3:RequestType" minOccurs="0"/>
                <xsd:element ref="ns3:FriendlyName"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5:TaxCatchAll"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b87af4-f275-4c5d-8ef7-1cff048bb1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494a3be-e040-4f6c-bab4-12d0ef0caeaa" elementFormDefault="qualified">
    <xsd:import namespace="http://schemas.microsoft.com/office/2006/documentManagement/types"/>
    <xsd:import namespace="http://schemas.microsoft.com/office/infopath/2007/PartnerControls"/>
    <xsd:element name="WebRequestID" ma:index="11" nillable="true" ma:displayName="WebRequestID" ma:internalName="WebRequestID">
      <xsd:simpleType>
        <xsd:restriction base="dms:Number"/>
      </xsd:simpleType>
    </xsd:element>
    <xsd:element name="RequestType" ma:index="12" nillable="true" ma:displayName="RequestType" ma:internalName="RequestType">
      <xsd:simpleType>
        <xsd:restriction base="dms:Text">
          <xsd:maxLength value="255"/>
        </xsd:restriction>
      </xsd:simpleType>
    </xsd:element>
    <xsd:element name="FriendlyName" ma:index="13" nillable="true" ma:displayName="FriendlyName" ma:internalName="Friendly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3a1654-6fd6-4978-b8ca-1b3bf4bd571a"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b844f05-3e3b-4981-9fe2-1ce4c9f3377d"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4ee2cfd-8582-4553-a017-cabf2eeab969}" ma:internalName="TaxCatchAll" ma:showField="CatchAllData" ma:web="6b844f05-3e3b-4981-9fe2-1ce4c9f337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FriendlyName xmlns="6494a3be-e040-4f6c-bab4-12d0ef0caeaa">2021 IISAR Webfile.xlsx</FriendlyName>
    <WebRequestID xmlns="6494a3be-e040-4f6c-bab4-12d0ef0caeaa">5112</WebRequestID>
    <RequestType xmlns="6494a3be-e040-4f6c-bab4-12d0ef0caeaa">Update</RequestType>
    <TaxCatchAll xmlns="6b844f05-3e3b-4981-9fe2-1ce4c9f3377d" xsi:nil="true"/>
    <lcf76f155ced4ddcb4097134ff3c332f xmlns="6a3a1654-6fd6-4978-b8ca-1b3bf4bd571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6C1CFE-C2A8-429E-9E24-7F858CF5D076}">
  <ds:schemaRefs>
    <ds:schemaRef ds:uri="http://schemas.microsoft.com/sharepoint/v3/contenttype/forms"/>
  </ds:schemaRefs>
</ds:datastoreItem>
</file>

<file path=customXml/itemProps2.xml><?xml version="1.0" encoding="utf-8"?>
<ds:datastoreItem xmlns:ds="http://schemas.openxmlformats.org/officeDocument/2006/customXml" ds:itemID="{B8D6B251-03F7-4CEA-842C-EC49619C5DE8}">
  <ds:schemaRefs>
    <ds:schemaRef ds:uri="http://schemas.microsoft.com/sharepoint/events"/>
  </ds:schemaRefs>
</ds:datastoreItem>
</file>

<file path=customXml/itemProps3.xml><?xml version="1.0" encoding="utf-8"?>
<ds:datastoreItem xmlns:ds="http://schemas.openxmlformats.org/officeDocument/2006/customXml" ds:itemID="{8CBCBC98-66CA-46C1-A481-A6E3B9434A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b87af4-f275-4c5d-8ef7-1cff048bb152"/>
    <ds:schemaRef ds:uri="6494a3be-e040-4f6c-bab4-12d0ef0caeaa"/>
    <ds:schemaRef ds:uri="6a3a1654-6fd6-4978-b8ca-1b3bf4bd571a"/>
    <ds:schemaRef ds:uri="6b844f05-3e3b-4981-9fe2-1ce4c9f337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CF5460B-F899-42F4-8712-0F534608736B}">
  <ds:schemaRefs>
    <ds:schemaRef ds:uri="http://purl.org/dc/dcmitype/"/>
    <ds:schemaRef ds:uri="c1b87af4-f275-4c5d-8ef7-1cff048bb152"/>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6b844f05-3e3b-4981-9fe2-1ce4c9f3377d"/>
    <ds:schemaRef ds:uri="http://schemas.microsoft.com/office/2006/documentManagement/types"/>
    <ds:schemaRef ds:uri="6a3a1654-6fd6-4978-b8ca-1b3bf4bd571a"/>
    <ds:schemaRef ds:uri="6494a3be-e040-4f6c-bab4-12d0ef0caeaa"/>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2021 Codebook</vt:lpstr>
      <vt:lpstr>2021 IISAR</vt:lpstr>
    </vt:vector>
  </TitlesOfParts>
  <Company>CDC/NCIRD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 IISAR Webfile</dc:title>
  <dc:subject>IISAR</dc:subject>
  <dc:creator>Ng, Terence (CDC/DDID/NCIRD/ISD) (CTR)</dc:creator>
  <cp:keywords>IISAR Webfile for year 2021</cp:keywords>
  <cp:lastModifiedBy>Liz Gueguen</cp:lastModifiedBy>
  <dcterms:created xsi:type="dcterms:W3CDTF">2022-11-03T19:08:51Z</dcterms:created>
  <dcterms:modified xsi:type="dcterms:W3CDTF">2023-06-07T16:39:47Z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2022-11-03T19:15:24Z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61613c35-9c43-4f03-92eb-69ef9dcaa6cb</vt:lpwstr>
  </property>
  <property fmtid="{D5CDD505-2E9C-101B-9397-08002B2CF9AE}" pid="8" name="MSIP_Label_7b94a7b8-f06c-4dfe-bdcc-9b548fd58c31_ContentBits">
    <vt:lpwstr>0</vt:lpwstr>
  </property>
  <property fmtid="{D5CDD505-2E9C-101B-9397-08002B2CF9AE}" pid="9" name="ContentTypeId">
    <vt:lpwstr>0x010100B055FFF414654248BFED7428B63CEAAE</vt:lpwstr>
  </property>
</Properties>
</file>