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cdc.gov\project\NCHS_OIS_Working_Files\Jennifer_Moore\Healthy-People-2022\"/>
    </mc:Choice>
  </mc:AlternateContent>
  <xr:revisionPtr revIDLastSave="0" documentId="8_{4EF35B55-CE05-44A7-B3DD-41EC04823E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ckground and Instructions" sheetId="3" r:id="rId1"/>
    <sheet name="HP2030 Target Calculator" sheetId="2" r:id="rId2"/>
  </sheets>
  <definedNames>
    <definedName name="_xlnm.Print_Area" localSheetId="1">'HP2030 Target Calculator'!$B$1:$L$10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2" l="1"/>
  <c r="L9" i="2"/>
  <c r="L10" i="2"/>
  <c r="L4" i="2"/>
  <c r="F4" i="2"/>
  <c r="J6" i="2" l="1"/>
  <c r="K6" i="2" s="1"/>
  <c r="J7" i="2"/>
  <c r="K7" i="2" s="1"/>
  <c r="J8" i="2"/>
  <c r="K8" i="2" s="1"/>
  <c r="J9" i="2"/>
  <c r="K9" i="2" s="1"/>
  <c r="J10" i="2"/>
  <c r="K10" i="2" s="1"/>
  <c r="J5" i="2"/>
  <c r="K5" i="2" s="1"/>
  <c r="J4" i="2"/>
  <c r="K4" i="2" s="1"/>
  <c r="H6" i="2"/>
  <c r="I6" i="2" s="1"/>
  <c r="H7" i="2"/>
  <c r="I7" i="2" s="1"/>
  <c r="H8" i="2"/>
  <c r="I8" i="2" s="1"/>
  <c r="H9" i="2"/>
  <c r="I9" i="2" s="1"/>
  <c r="H10" i="2"/>
  <c r="I10" i="2" s="1"/>
  <c r="H5" i="2"/>
  <c r="I5" i="2" s="1"/>
  <c r="H4" i="2"/>
  <c r="I4" i="2" s="1"/>
  <c r="F10" i="2" l="1"/>
  <c r="F9" i="2" l="1"/>
  <c r="G9" i="2" s="1"/>
  <c r="G10" i="2"/>
  <c r="F5" i="2" l="1"/>
  <c r="F6" i="2"/>
  <c r="F7" i="2"/>
  <c r="F8" i="2"/>
  <c r="G4" i="2"/>
  <c r="G7" i="2" l="1"/>
  <c r="L7" i="2"/>
  <c r="G8" i="2"/>
  <c r="L8" i="2"/>
  <c r="G6" i="2"/>
  <c r="L6" i="2" s="1"/>
  <c r="G5" i="2"/>
</calcChain>
</file>

<file path=xl/sharedStrings.xml><?xml version="1.0" encoding="utf-8"?>
<sst xmlns="http://schemas.openxmlformats.org/spreadsheetml/2006/main" count="52" uniqueCount="48">
  <si>
    <t>Baseline value</t>
  </si>
  <si>
    <t>Increase desired</t>
  </si>
  <si>
    <t>Decrease desired</t>
  </si>
  <si>
    <t>Methodology</t>
  </si>
  <si>
    <t xml:space="preserve">Target </t>
  </si>
  <si>
    <t>Notes</t>
  </si>
  <si>
    <t>Ex. 1</t>
  </si>
  <si>
    <t>Ex. 2</t>
  </si>
  <si>
    <t>FOOTNOTES</t>
  </si>
  <si>
    <r>
      <rPr>
        <vertAlign val="superscript"/>
        <sz val="12"/>
        <color rgb="FF000000"/>
        <rFont val="Calibri"/>
        <family val="2"/>
        <scheme val="minor"/>
      </rPr>
      <t xml:space="preserve">2 </t>
    </r>
    <r>
      <rPr>
        <sz val="12"/>
        <color rgb="FF000000"/>
        <rFont val="Calibri"/>
        <family val="2"/>
        <scheme val="minor"/>
      </rPr>
      <t>Minimal statistical significance is calculated using a two-sided test and a 0.05 level of significance when the baseline SE is available, with the unknown SE at the target year(s) being imputed using the SE at the baseline year(s):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</si>
  <si>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If the measurement unit is a percent than a percentage point is calucated using cohen's h effect size h=0.1: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</si>
  <si>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If the measurement unit is a percent than a percentage point is calucated using cohen's h effect size h=0.1:</t>
    </r>
  </si>
  <si>
    <t>yes</t>
  </si>
  <si>
    <t>no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</si>
  <si>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Hubbard K, Talih M, Klein R, Huang DT. Target-Setting Methods in Healthy People 2030. Healthy People Statistical Notes, no 28. Hyattsville, MD: National Center for Health Statistics. 2020. Available from: https://www.cdc.gov/nchs/products/hp_pubs.htm#notes</t>
    </r>
  </si>
  <si>
    <t>Instructions</t>
  </si>
  <si>
    <t>Step 1:  Input Data</t>
  </si>
  <si>
    <t>This tool is contained in an Excel spreadsheet that can be replicated (copied) as needed.</t>
  </si>
  <si>
    <t>Measurement unit a percent? (yes/no)</t>
  </si>
  <si>
    <t>Desired direction (Increase/Decrease desired)</t>
  </si>
  <si>
    <t>ID (e.g., objective number)</t>
  </si>
  <si>
    <t>Baseline SE (or leave blank if not available)</t>
  </si>
  <si>
    <r>
      <rPr>
        <b/>
        <sz val="11"/>
        <color theme="1"/>
        <rFont val="Calibri"/>
        <family val="2"/>
        <scheme val="minor"/>
      </rPr>
      <t>Baseline SE</t>
    </r>
    <r>
      <rPr>
        <sz val="11"/>
        <color theme="1"/>
        <rFont val="Calibri"/>
        <family val="2"/>
        <scheme val="minor"/>
      </rPr>
      <t>:  Enter the standard error of the baseline (or leave blank if not available)</t>
    </r>
  </si>
  <si>
    <r>
      <rPr>
        <b/>
        <sz val="11"/>
        <color theme="1"/>
        <rFont val="Calibri"/>
        <family val="2"/>
        <scheme val="minor"/>
      </rPr>
      <t xml:space="preserve">Measurement unit a percent?:  </t>
    </r>
    <r>
      <rPr>
        <sz val="11"/>
        <color theme="1"/>
        <rFont val="Calibri"/>
        <family val="2"/>
        <scheme val="minor"/>
      </rPr>
      <t>Enter "yes" if the measure is a percent and "no" otherwise.</t>
    </r>
  </si>
  <si>
    <r>
      <t xml:space="preserve">Desired direction:  </t>
    </r>
    <r>
      <rPr>
        <sz val="11"/>
        <color theme="1"/>
        <rFont val="Calibri"/>
        <family val="2"/>
        <scheme val="minor"/>
      </rPr>
      <t>Enter either "Increase desired" or "Decrease desired", as applicable.</t>
    </r>
  </si>
  <si>
    <r>
      <rPr>
        <b/>
        <sz val="11"/>
        <color theme="1"/>
        <rFont val="Calibri"/>
        <family val="2"/>
        <scheme val="minor"/>
      </rPr>
      <t>Baseline value</t>
    </r>
    <r>
      <rPr>
        <sz val="11"/>
        <color theme="1"/>
        <rFont val="Calibri"/>
        <family val="2"/>
        <scheme val="minor"/>
      </rPr>
      <t>:  Enter a numeric baseline value.</t>
    </r>
  </si>
  <si>
    <t>Background</t>
  </si>
  <si>
    <t>This tool was one of two tools developed by the Health Promotion Statistics Branch at NCHS for use in the development of targets for Healthy People 2030; it is now being provided for use by the general public.</t>
  </si>
  <si>
    <t>The tool contains two examples for reference.  The tool can be used to calculate up to 5 targets (or 7 if the examples are deleted). If additional targets are desired, additional copies of the spreadsheet should be created rather than adding rows to the tool.</t>
  </si>
  <si>
    <t>Step 1:  Complete the requested entries in columns A through E.  Note that all gray cells are locked and cannot be edited. Only white cells can be edited.</t>
  </si>
  <si>
    <r>
      <rPr>
        <b/>
        <sz val="11"/>
        <color theme="1"/>
        <rFont val="Calibri"/>
        <family val="2"/>
        <scheme val="minor"/>
      </rPr>
      <t>ID</t>
    </r>
    <r>
      <rPr>
        <sz val="11"/>
        <color theme="1"/>
        <rFont val="Calibri"/>
        <family val="2"/>
        <scheme val="minor"/>
      </rPr>
      <t>:  This optional field allows the user to input a user-defined identification number (e.g., HP objective number) or description.</t>
    </r>
  </si>
  <si>
    <t xml:space="preserve">  https://www.cdc.gov/nchs/products/hp_pubs.htm#notes</t>
  </si>
  <si>
    <r>
      <rPr>
        <b/>
        <sz val="11"/>
        <color theme="1"/>
        <rFont val="Calibri"/>
        <family val="2"/>
        <scheme val="minor"/>
      </rPr>
      <t>Columns F and G (Minimal Statistical Significance)</t>
    </r>
    <r>
      <rPr>
        <sz val="11"/>
        <color theme="1"/>
        <rFont val="Calibri"/>
        <family val="2"/>
        <scheme val="minor"/>
      </rPr>
      <t>:  Minimal statistical significance is calculated using a two-sided test and a 0.05 level of significance when the baseline SE is available, with the unknown SE at the target year(s) being imputed using the SE at the baseline year(s)</t>
    </r>
  </si>
  <si>
    <r>
      <rPr>
        <vertAlign val="superscript"/>
        <sz val="12"/>
        <color rgb="FF000000"/>
        <rFont val="Calibri"/>
        <family val="2"/>
        <scheme val="minor"/>
      </rPr>
      <t>3</t>
    </r>
    <r>
      <rPr>
        <sz val="12"/>
        <color rgb="FF000000"/>
        <rFont val="Calibri"/>
        <family val="2"/>
        <scheme val="minor"/>
      </rPr>
      <t xml:space="preserve"> If the measurement unit is not a percent then a 10% improvement is calculated:</t>
    </r>
  </si>
  <si>
    <r>
      <rPr>
        <vertAlign val="superscript"/>
        <sz val="12"/>
        <color rgb="FF000000"/>
        <rFont val="Calibri"/>
        <family val="2"/>
        <scheme val="minor"/>
      </rPr>
      <t>5</t>
    </r>
    <r>
      <rPr>
        <sz val="12"/>
        <color rgb="FF000000"/>
        <rFont val="Calibri"/>
        <family val="2"/>
        <scheme val="minor"/>
      </rPr>
      <t xml:space="preserve"> If the measurement unit is not a percent then a 20% improvement is calculated:</t>
    </r>
  </si>
  <si>
    <r>
      <t xml:space="preserve">Columns J and K (20 percent or up to 10-percentage point improvement):  </t>
    </r>
    <r>
      <rPr>
        <sz val="11"/>
        <color theme="1"/>
        <rFont val="Calibri"/>
        <family val="2"/>
        <scheme val="minor"/>
      </rPr>
      <t>If the measurement unit is not a percent then a 20% improvement is calculated.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If the measurement unit is a percent than a percentage point is calucated using cohen's h effect size h=0.2.</t>
    </r>
  </si>
  <si>
    <r>
      <t xml:space="preserve">Columns H and I (10 percent or up to 5-percentage point improvement):  </t>
    </r>
    <r>
      <rPr>
        <sz val="11"/>
        <color theme="1"/>
        <rFont val="Calibri"/>
        <family val="2"/>
        <scheme val="minor"/>
      </rPr>
      <t>If the measurement unit is not a percent then a 10% improvement is calculated.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If the measurement unit is a percent than a percentage point is calucated using cohen's h effect size h=0.1.</t>
    </r>
  </si>
  <si>
    <t>Please also read the full footnotes, as applicable.</t>
  </si>
  <si>
    <r>
      <rPr>
        <b/>
        <sz val="11"/>
        <color theme="1"/>
        <rFont val="Calibri"/>
        <family val="2"/>
        <scheme val="minor"/>
      </rPr>
      <t>Column L (Notes):</t>
    </r>
    <r>
      <rPr>
        <sz val="11"/>
        <color theme="1"/>
        <rFont val="Calibri"/>
        <family val="2"/>
        <scheme val="minor"/>
      </rPr>
      <t xml:space="preserve">  This text will be populated if the suggested percent or percentage point improvements do not represent a statistically significant change (at the 0.05 level).  </t>
    </r>
  </si>
  <si>
    <t>Review the candidate target values in columns F through K and any applicable notes in Column L.  The user may then use one of the candidate targets suggested by this tool (and described below) or use another target-setting method.</t>
  </si>
  <si>
    <t xml:space="preserve">Step 2:  Select a target.  </t>
  </si>
  <si>
    <t>After completing Step 1, the resulting candidate targets and notes, if applicable, will auto-populate in columns F through L.</t>
  </si>
  <si>
    <t>The purpose of this tool is to provide up to two candidate targets using the baseline (initial) value only to calculate a percent or percentage point improvement.  If the standard error is available, an additional candidate target, based on minimal statistical significance, is also provided.</t>
  </si>
  <si>
    <r>
      <t>Step 2:  Review Candidate Target Values</t>
    </r>
    <r>
      <rPr>
        <b/>
        <vertAlign val="superscript"/>
        <sz val="14"/>
        <color rgb="FF000000"/>
        <rFont val="Trebuchet MS"/>
        <family val="2"/>
      </rPr>
      <t>1</t>
    </r>
  </si>
  <si>
    <r>
      <t>Minimal Statistical Significance</t>
    </r>
    <r>
      <rPr>
        <b/>
        <vertAlign val="superscript"/>
        <sz val="12"/>
        <color theme="9" tint="-0.249977111117893"/>
        <rFont val="Trebuchet MS"/>
        <family val="2"/>
      </rPr>
      <t>2</t>
    </r>
  </si>
  <si>
    <r>
      <t>10 percent or up to 5-percentage point improvement</t>
    </r>
    <r>
      <rPr>
        <b/>
        <vertAlign val="superscript"/>
        <sz val="12"/>
        <color theme="5" tint="-0.249977111117893"/>
        <rFont val="Trebuchet MS"/>
        <family val="2"/>
      </rPr>
      <t>3,4</t>
    </r>
  </si>
  <si>
    <r>
      <t>20 percent or up to 10-percentage point improvement</t>
    </r>
    <r>
      <rPr>
        <b/>
        <vertAlign val="superscript"/>
        <sz val="12"/>
        <color theme="8" tint="-0.249977111117893"/>
        <rFont val="Trebuchet MS"/>
        <family val="2"/>
      </rPr>
      <t>4,5</t>
    </r>
  </si>
  <si>
    <r>
      <t xml:space="preserve">To learn more about the methods and calculations in the tool, refer to: </t>
    </r>
    <r>
      <rPr>
        <sz val="11"/>
        <color rgb="FF000000"/>
        <rFont val="Calibri"/>
        <family val="2"/>
        <scheme val="minor"/>
      </rPr>
      <t xml:space="preserve">Hubbard K, Talih M, Klein RJ, Huang DT. Target-Setting Methods in Healthy People 2030. Healthy People Statistical Notes, no 28. Hyattsville, MD: National Center for Health Statistics. 2020. </t>
    </r>
    <r>
      <rPr>
        <sz val="11"/>
        <color theme="1"/>
        <rFont val="Calibri"/>
        <family val="2"/>
        <scheme val="minor"/>
      </rPr>
      <t xml:space="preserve">Available from: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</si>
</sst>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b/>
      <sz val="12"/>
      <color rgb="FF000000"/>
      <name val="Trebuchet MS"/>
      <family val="2"/>
    </font>
    <font>
      <sz val="12"/>
      <color theme="1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Trebuchet MS"/>
      <family val="2"/>
    </font>
    <font>
      <vertAlign val="superscript"/>
      <sz val="12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4"/>
      <color rgb="FF000000"/>
      <name val="Trebuchet MS"/>
      <family val="2"/>
    </font>
    <font>
      <b/>
      <vertAlign val="superscript"/>
      <sz val="14"/>
      <color rgb="FF000000"/>
      <name val="Trebuchet MS"/>
      <family val="2"/>
    </font>
    <font>
      <b/>
      <sz val="12"/>
      <color theme="9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u/>
      <sz val="12"/>
      <color theme="9" tint="-0.249977111117893"/>
      <name val="Trebuchet MS"/>
      <family val="2"/>
    </font>
    <font>
      <b/>
      <vertAlign val="superscript"/>
      <sz val="12"/>
      <color theme="9" tint="-0.249977111117893"/>
      <name val="Trebuchet MS"/>
      <family val="2"/>
    </font>
    <font>
      <b/>
      <sz val="12"/>
      <color theme="9" tint="-0.249977111117893"/>
      <name val="Trebuchet MS"/>
      <family val="2"/>
    </font>
    <font>
      <b/>
      <u/>
      <sz val="12"/>
      <color theme="5" tint="-0.249977111117893"/>
      <name val="Trebuchet MS"/>
      <family val="2"/>
    </font>
    <font>
      <b/>
      <vertAlign val="superscript"/>
      <sz val="12"/>
      <color theme="5" tint="-0.249977111117893"/>
      <name val="Trebuchet MS"/>
      <family val="2"/>
    </font>
    <font>
      <b/>
      <sz val="12"/>
      <color theme="5" tint="-0.249977111117893"/>
      <name val="Trebuchet MS"/>
      <family val="2"/>
    </font>
    <font>
      <b/>
      <u/>
      <sz val="12"/>
      <color theme="8" tint="-0.249977111117893"/>
      <name val="Trebuchet MS"/>
      <family val="2"/>
    </font>
    <font>
      <b/>
      <vertAlign val="superscript"/>
      <sz val="12"/>
      <color theme="8" tint="-0.249977111117893"/>
      <name val="Trebuchet MS"/>
      <family val="2"/>
    </font>
    <font>
      <b/>
      <sz val="12"/>
      <color theme="8" tint="-0.249977111117893"/>
      <name val="Trebuchet MS"/>
      <family val="2"/>
    </font>
    <font>
      <b/>
      <sz val="12"/>
      <color theme="9" tint="-0.499984740745262"/>
      <name val="Trebuchet MS"/>
      <family val="2"/>
    </font>
    <font>
      <b/>
      <sz val="12"/>
      <color theme="5" tint="-0.499984740745262"/>
      <name val="Trebuchet MS"/>
      <family val="2"/>
    </font>
    <font>
      <b/>
      <sz val="12"/>
      <color theme="8" tint="-0.499984740745262"/>
      <name val="Trebuchet MS"/>
      <family val="2"/>
    </font>
    <font>
      <b/>
      <sz val="12"/>
      <color theme="1"/>
      <name val="Calibri"/>
      <family val="2"/>
      <scheme val="minor"/>
    </font>
    <font>
      <b/>
      <sz val="14"/>
      <name val="Trebuchet MS"/>
      <family val="2"/>
    </font>
    <font>
      <b/>
      <sz val="14"/>
      <color theme="7" tint="-0.49998474074526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5" fillId="0" borderId="0" applyNumberForma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2" fillId="3" borderId="18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right"/>
      <protection locked="0"/>
    </xf>
    <xf numFmtId="164" fontId="2" fillId="2" borderId="19" xfId="0" applyNumberFormat="1" applyFont="1" applyFill="1" applyBorder="1" applyAlignment="1" applyProtection="1">
      <alignment horizontal="left" wrapText="1"/>
      <protection hidden="1"/>
    </xf>
    <xf numFmtId="164" fontId="4" fillId="2" borderId="21" xfId="0" applyNumberFormat="1" applyFont="1" applyFill="1" applyBorder="1" applyAlignment="1" applyProtection="1">
      <alignment horizontal="left" vertical="center" wrapText="1"/>
      <protection hidden="1"/>
    </xf>
    <xf numFmtId="164" fontId="4" fillId="2" borderId="22" xfId="0" applyNumberFormat="1" applyFont="1" applyFill="1" applyBorder="1" applyAlignment="1" applyProtection="1">
      <alignment horizontal="right" wrapText="1"/>
      <protection hidden="1"/>
    </xf>
    <xf numFmtId="164" fontId="3" fillId="2" borderId="23" xfId="0" applyNumberFormat="1" applyFont="1" applyFill="1" applyBorder="1" applyAlignment="1" applyProtection="1">
      <alignment horizontal="left" vertical="center" wrapText="1"/>
      <protection hidden="1"/>
    </xf>
    <xf numFmtId="164" fontId="3" fillId="2" borderId="24" xfId="0" applyNumberFormat="1" applyFont="1" applyFill="1" applyBorder="1" applyAlignment="1" applyProtection="1">
      <alignment horizontal="left" vertical="center" wrapText="1"/>
      <protection hidden="1"/>
    </xf>
    <xf numFmtId="164" fontId="3" fillId="2" borderId="22" xfId="0" applyNumberFormat="1" applyFont="1" applyFill="1" applyBorder="1" applyAlignment="1" applyProtection="1">
      <alignment horizontal="left" wrapText="1"/>
      <protection hidden="1"/>
    </xf>
    <xf numFmtId="164" fontId="5" fillId="2" borderId="23" xfId="0" applyNumberFormat="1" applyFont="1" applyFill="1" applyBorder="1" applyAlignment="1" applyProtection="1">
      <alignment horizontal="left" vertical="center" wrapText="1"/>
      <protection hidden="1"/>
    </xf>
    <xf numFmtId="164" fontId="5" fillId="2" borderId="24" xfId="0" applyNumberFormat="1" applyFont="1" applyFill="1" applyBorder="1" applyAlignment="1" applyProtection="1">
      <alignment horizontal="left" vertical="center" wrapText="1"/>
      <protection hidden="1"/>
    </xf>
    <xf numFmtId="164" fontId="5" fillId="2" borderId="19" xfId="0" applyNumberFormat="1" applyFont="1" applyFill="1" applyBorder="1" applyAlignment="1" applyProtection="1">
      <alignment horizontal="left" wrapText="1"/>
      <protection hidden="1"/>
    </xf>
    <xf numFmtId="0" fontId="6" fillId="2" borderId="0" xfId="0" applyFont="1" applyFill="1" applyAlignment="1">
      <alignment vertical="top" wrapText="1"/>
    </xf>
    <xf numFmtId="0" fontId="2" fillId="2" borderId="0" xfId="0" applyFont="1" applyFill="1"/>
    <xf numFmtId="0" fontId="6" fillId="2" borderId="0" xfId="0" applyFont="1" applyFill="1" applyAlignment="1">
      <alignment vertical="top"/>
    </xf>
    <xf numFmtId="0" fontId="7" fillId="2" borderId="13" xfId="0" applyFont="1" applyFill="1" applyBorder="1" applyAlignment="1" applyProtection="1">
      <alignment horizontal="center" vertical="center"/>
    </xf>
    <xf numFmtId="0" fontId="10" fillId="2" borderId="0" xfId="0" applyFont="1" applyFill="1"/>
    <xf numFmtId="0" fontId="12" fillId="0" borderId="0" xfId="0" applyFont="1"/>
    <xf numFmtId="0" fontId="13" fillId="0" borderId="0" xfId="0" applyFont="1"/>
    <xf numFmtId="0" fontId="0" fillId="0" borderId="0" xfId="0" applyFont="1" applyAlignment="1">
      <alignment vertical="center"/>
    </xf>
    <xf numFmtId="0" fontId="16" fillId="0" borderId="0" xfId="2" applyFont="1"/>
    <xf numFmtId="164" fontId="19" fillId="2" borderId="20" xfId="0" applyNumberFormat="1" applyFont="1" applyFill="1" applyBorder="1" applyAlignment="1" applyProtection="1">
      <alignment horizontal="center" vertical="center" wrapText="1"/>
      <protection hidden="1"/>
    </xf>
    <xf numFmtId="164" fontId="19" fillId="2" borderId="22" xfId="0" applyNumberFormat="1" applyFont="1" applyFill="1" applyBorder="1" applyAlignment="1" applyProtection="1">
      <alignment horizontal="center" vertical="center" wrapText="1"/>
      <protection hidden="1"/>
    </xf>
    <xf numFmtId="164" fontId="20" fillId="2" borderId="20" xfId="0" applyNumberFormat="1" applyFont="1" applyFill="1" applyBorder="1" applyAlignment="1" applyProtection="1">
      <alignment horizontal="center" vertical="center" wrapText="1"/>
      <protection hidden="1"/>
    </xf>
    <xf numFmtId="164" fontId="20" fillId="2" borderId="22" xfId="0" applyNumberFormat="1" applyFont="1" applyFill="1" applyBorder="1" applyAlignment="1" applyProtection="1">
      <alignment horizontal="center" vertical="center" wrapText="1"/>
      <protection hidden="1"/>
    </xf>
    <xf numFmtId="164" fontId="21" fillId="2" borderId="17" xfId="0" applyNumberFormat="1" applyFont="1" applyFill="1" applyBorder="1" applyAlignment="1" applyProtection="1">
      <alignment horizontal="center" vertical="center" wrapText="1"/>
      <protection hidden="1"/>
    </xf>
    <xf numFmtId="164" fontId="21" fillId="2" borderId="19" xfId="0" applyNumberFormat="1" applyFont="1" applyFill="1" applyBorder="1" applyAlignment="1" applyProtection="1">
      <alignment horizontal="center" vertical="center" wrapText="1"/>
      <protection hidden="1"/>
    </xf>
    <xf numFmtId="0" fontId="31" fillId="2" borderId="8" xfId="0" applyFont="1" applyFill="1" applyBorder="1" applyAlignment="1" applyProtection="1">
      <alignment horizontal="center" wrapText="1"/>
    </xf>
    <xf numFmtId="0" fontId="31" fillId="2" borderId="10" xfId="0" applyFont="1" applyFill="1" applyBorder="1" applyAlignment="1" applyProtection="1">
      <alignment horizontal="left" wrapText="1"/>
    </xf>
    <xf numFmtId="0" fontId="32" fillId="2" borderId="9" xfId="0" applyFont="1" applyFill="1" applyBorder="1" applyAlignment="1" applyProtection="1">
      <alignment horizontal="center" wrapText="1"/>
    </xf>
    <xf numFmtId="0" fontId="32" fillId="2" borderId="10" xfId="0" applyFont="1" applyFill="1" applyBorder="1" applyAlignment="1" applyProtection="1">
      <alignment horizontal="center" wrapText="1"/>
    </xf>
    <xf numFmtId="0" fontId="33" fillId="2" borderId="4" xfId="0" applyFont="1" applyFill="1" applyBorder="1" applyAlignment="1" applyProtection="1">
      <alignment horizontal="center" wrapText="1"/>
    </xf>
    <xf numFmtId="0" fontId="33" fillId="2" borderId="5" xfId="0" applyFont="1" applyFill="1" applyBorder="1" applyAlignment="1" applyProtection="1">
      <alignment horizontal="center" wrapText="1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34" fillId="3" borderId="16" xfId="0" applyFont="1" applyFill="1" applyBorder="1" applyAlignment="1" applyProtection="1">
      <alignment horizontal="center" vertical="center"/>
      <protection locked="0"/>
    </xf>
    <xf numFmtId="0" fontId="34" fillId="3" borderId="18" xfId="0" applyFont="1" applyFill="1" applyBorder="1" applyAlignment="1" applyProtection="1">
      <alignment horizontal="center" vertical="center"/>
      <protection locked="0"/>
    </xf>
    <xf numFmtId="0" fontId="34" fillId="2" borderId="0" xfId="0" applyFont="1" applyFill="1"/>
    <xf numFmtId="0" fontId="36" fillId="2" borderId="14" xfId="0" applyFont="1" applyFill="1" applyBorder="1" applyAlignment="1" applyProtection="1">
      <alignment horizontal="center" vertical="center" wrapText="1"/>
    </xf>
    <xf numFmtId="0" fontId="36" fillId="2" borderId="15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</xf>
    <xf numFmtId="0" fontId="24" fillId="2" borderId="3" xfId="0" applyFont="1" applyFill="1" applyBorder="1" applyAlignment="1" applyProtection="1">
      <alignment horizontal="center" vertical="center" wrapText="1"/>
    </xf>
    <xf numFmtId="0" fontId="28" fillId="2" borderId="6" xfId="0" applyFont="1" applyFill="1" applyBorder="1" applyAlignment="1" applyProtection="1">
      <alignment horizontal="center" vertical="top" wrapText="1"/>
    </xf>
    <xf numFmtId="0" fontId="30" fillId="2" borderId="7" xfId="0" applyFont="1" applyFill="1" applyBorder="1" applyAlignment="1" applyProtection="1">
      <alignment horizontal="center" vertical="top" wrapText="1"/>
    </xf>
    <xf numFmtId="0" fontId="6" fillId="2" borderId="0" xfId="0" applyFont="1" applyFill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35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horizontal="center" vertical="center"/>
    </xf>
    <xf numFmtId="0" fontId="17" fillId="2" borderId="11" xfId="0" applyFont="1" applyFill="1" applyBorder="1" applyAlignment="1" applyProtection="1">
      <alignment horizontal="center"/>
    </xf>
    <xf numFmtId="0" fontId="17" fillId="2" borderId="12" xfId="0" applyFont="1" applyFill="1" applyBorder="1" applyAlignment="1" applyProtection="1">
      <alignment horizontal="center"/>
    </xf>
    <xf numFmtId="0" fontId="17" fillId="2" borderId="13" xfId="0" applyFont="1" applyFill="1" applyBorder="1" applyAlignment="1" applyProtection="1">
      <alignment horizontal="center"/>
    </xf>
    <xf numFmtId="0" fontId="1" fillId="2" borderId="7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25" fillId="2" borderId="2" xfId="0" applyFont="1" applyFill="1" applyBorder="1" applyAlignment="1" applyProtection="1">
      <alignment horizontal="center" vertical="top" wrapText="1"/>
    </xf>
    <xf numFmtId="0" fontId="27" fillId="2" borderId="3" xfId="0" applyFont="1" applyFill="1" applyBorder="1" applyAlignment="1" applyProtection="1">
      <alignment horizontal="center" vertical="top" wrapTex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1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</font>
      <fill>
        <patternFill>
          <bgColor theme="7" tint="0.79998168889431442"/>
        </patternFill>
      </fill>
    </dxf>
    <dxf>
      <font>
        <b val="0"/>
        <i val="0"/>
      </font>
      <fill>
        <patternFill>
          <bgColor theme="7" tint="0.79998168889431442"/>
        </patternFill>
      </fill>
    </dxf>
    <dxf>
      <font>
        <b val="0"/>
        <i val="0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</font>
      <fill>
        <patternFill>
          <bgColor theme="7" tint="0.79998168889431442"/>
        </patternFill>
      </fill>
    </dxf>
    <dxf>
      <font>
        <b val="0"/>
        <i val="0"/>
      </font>
      <fill>
        <patternFill>
          <bgColor theme="7" tint="0.79998168889431442"/>
        </patternFill>
      </fill>
    </dxf>
    <dxf>
      <font>
        <b val="0"/>
        <i val="0"/>
      </font>
      <fill>
        <patternFill>
          <bgColor theme="7" tint="0.79998168889431442"/>
        </patternFill>
      </fill>
    </dxf>
    <dxf>
      <font>
        <b val="0"/>
        <i val="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13</xdr:row>
      <xdr:rowOff>438150</xdr:rowOff>
    </xdr:from>
    <xdr:to>
      <xdr:col>4</xdr:col>
      <xdr:colOff>668655</xdr:colOff>
      <xdr:row>13</xdr:row>
      <xdr:rowOff>657225</xdr:rowOff>
    </xdr:to>
    <xdr:pic>
      <xdr:nvPicPr>
        <xdr:cNvPr id="8" name="Picture 7" descr="This is a formula to calculate Minimal statistical significance using a two-sided test.  ">
          <a:extLst>
            <a:ext uri="{FF2B5EF4-FFF2-40B4-BE49-F238E27FC236}">
              <a16:creationId xmlns:a16="http://schemas.microsoft.com/office/drawing/2014/main" id="{616044EE-C85B-4824-90C1-6BD591D4C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6057900"/>
          <a:ext cx="241173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209550</xdr:colOff>
      <xdr:row>15</xdr:row>
      <xdr:rowOff>66675</xdr:rowOff>
    </xdr:from>
    <xdr:to>
      <xdr:col>4</xdr:col>
      <xdr:colOff>382905</xdr:colOff>
      <xdr:row>16</xdr:row>
      <xdr:rowOff>45720</xdr:rowOff>
    </xdr:to>
    <xdr:pic>
      <xdr:nvPicPr>
        <xdr:cNvPr id="9" name="Picture 8" descr="In this example of the formula to calculate Minimal statistical significance, if the measurement unit is not a percent it shows that a 10% improvement is calculated. ">
          <a:extLst>
            <a:ext uri="{FF2B5EF4-FFF2-40B4-BE49-F238E27FC236}">
              <a16:creationId xmlns:a16="http://schemas.microsoft.com/office/drawing/2014/main" id="{E3135AC6-ACBF-43F5-994E-2CAD9B35B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6534150"/>
          <a:ext cx="1935480" cy="188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647700</xdr:colOff>
      <xdr:row>23</xdr:row>
      <xdr:rowOff>76200</xdr:rowOff>
    </xdr:from>
    <xdr:to>
      <xdr:col>4</xdr:col>
      <xdr:colOff>106680</xdr:colOff>
      <xdr:row>24</xdr:row>
      <xdr:rowOff>83820</xdr:rowOff>
    </xdr:to>
    <xdr:pic>
      <xdr:nvPicPr>
        <xdr:cNvPr id="10" name="Picture 9" descr="This is a formula to calculate Minimal statistical significance using a two-sided test.  In this example, if the measurement unit is not a percent it shows that a 10% improvement is calculated. ">
          <a:extLst>
            <a:ext uri="{FF2B5EF4-FFF2-40B4-BE49-F238E27FC236}">
              <a16:creationId xmlns:a16="http://schemas.microsoft.com/office/drawing/2014/main" id="{2699EB98-C58D-4F86-B54D-752D5F74F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29600"/>
          <a:ext cx="1935480" cy="188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142875</xdr:colOff>
      <xdr:row>17</xdr:row>
      <xdr:rowOff>85725</xdr:rowOff>
    </xdr:from>
    <xdr:to>
      <xdr:col>4</xdr:col>
      <xdr:colOff>958215</xdr:colOff>
      <xdr:row>22</xdr:row>
      <xdr:rowOff>9525</xdr:rowOff>
    </xdr:to>
    <xdr:pic>
      <xdr:nvPicPr>
        <xdr:cNvPr id="12" name="Picture 11" descr="In this example of the formula to calculate Minimal statistical significance, the measurement unit is a percent then a percentage point is calculated using the cohen's h effect size h-0.1. ">
          <a:extLst>
            <a:ext uri="{FF2B5EF4-FFF2-40B4-BE49-F238E27FC236}">
              <a16:creationId xmlns:a16="http://schemas.microsoft.com/office/drawing/2014/main" id="{18D84D86-FAE3-413E-8B8F-D355900E3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7058025"/>
          <a:ext cx="329184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26</xdr:row>
      <xdr:rowOff>152400</xdr:rowOff>
    </xdr:from>
    <xdr:to>
      <xdr:col>4</xdr:col>
      <xdr:colOff>834390</xdr:colOff>
      <xdr:row>31</xdr:row>
      <xdr:rowOff>152400</xdr:rowOff>
    </xdr:to>
    <xdr:pic>
      <xdr:nvPicPr>
        <xdr:cNvPr id="13" name="Picture 12" descr="In this example of the formula to calculate Minimal statistical significance, the measurement unit is a percent then a percentage point is calculated using the cohen's h effect size h-0.1. ">
          <a:extLst>
            <a:ext uri="{FF2B5EF4-FFF2-40B4-BE49-F238E27FC236}">
              <a16:creationId xmlns:a16="http://schemas.microsoft.com/office/drawing/2014/main" id="{04677805-44EF-44CF-B6AE-C9A51E993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8848725"/>
          <a:ext cx="329184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c.gov/nchs/products/hp_pubs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612E4-A392-4C83-832C-E52C183B66F6}">
  <dimension ref="A1:B23"/>
  <sheetViews>
    <sheetView showGridLines="0" showRowColHeaders="0" tabSelected="1" zoomScaleNormal="100" workbookViewId="0">
      <selection activeCell="G36" sqref="G36"/>
    </sheetView>
  </sheetViews>
  <sheetFormatPr defaultRowHeight="15" x14ac:dyDescent="0.25"/>
  <cols>
    <col min="1" max="1" width="5.5703125" customWidth="1"/>
  </cols>
  <sheetData>
    <row r="1" spans="1:2" ht="18.75" x14ac:dyDescent="0.3">
      <c r="A1" s="19" t="s">
        <v>26</v>
      </c>
    </row>
    <row r="2" spans="1:2" x14ac:dyDescent="0.25">
      <c r="A2" s="20" t="s">
        <v>27</v>
      </c>
    </row>
    <row r="3" spans="1:2" x14ac:dyDescent="0.25">
      <c r="A3" s="20" t="s">
        <v>42</v>
      </c>
    </row>
    <row r="4" spans="1:2" x14ac:dyDescent="0.25">
      <c r="A4" s="20" t="s">
        <v>17</v>
      </c>
    </row>
    <row r="5" spans="1:2" x14ac:dyDescent="0.25">
      <c r="A5" s="20" t="s">
        <v>28</v>
      </c>
    </row>
    <row r="7" spans="1:2" ht="18.75" x14ac:dyDescent="0.3">
      <c r="A7" s="19" t="s">
        <v>15</v>
      </c>
    </row>
    <row r="8" spans="1:2" x14ac:dyDescent="0.25">
      <c r="A8" s="20" t="s">
        <v>29</v>
      </c>
    </row>
    <row r="9" spans="1:2" x14ac:dyDescent="0.25">
      <c r="A9" s="20"/>
      <c r="B9" t="s">
        <v>30</v>
      </c>
    </row>
    <row r="10" spans="1:2" x14ac:dyDescent="0.25">
      <c r="A10" s="20"/>
      <c r="B10" t="s">
        <v>25</v>
      </c>
    </row>
    <row r="11" spans="1:2" x14ac:dyDescent="0.25">
      <c r="A11" s="20"/>
      <c r="B11" t="s">
        <v>22</v>
      </c>
    </row>
    <row r="12" spans="1:2" x14ac:dyDescent="0.25">
      <c r="A12" s="20"/>
      <c r="B12" t="s">
        <v>23</v>
      </c>
    </row>
    <row r="13" spans="1:2" x14ac:dyDescent="0.25">
      <c r="A13" s="20"/>
      <c r="B13" s="18" t="s">
        <v>24</v>
      </c>
    </row>
    <row r="14" spans="1:2" x14ac:dyDescent="0.25">
      <c r="A14" s="20" t="s">
        <v>40</v>
      </c>
    </row>
    <row r="15" spans="1:2" x14ac:dyDescent="0.25">
      <c r="A15" s="20"/>
      <c r="B15" t="s">
        <v>41</v>
      </c>
    </row>
    <row r="16" spans="1:2" x14ac:dyDescent="0.25">
      <c r="A16" s="20"/>
      <c r="B16" t="s">
        <v>39</v>
      </c>
    </row>
    <row r="17" spans="1:2" x14ac:dyDescent="0.25">
      <c r="A17" s="20"/>
      <c r="B17" t="s">
        <v>32</v>
      </c>
    </row>
    <row r="18" spans="1:2" x14ac:dyDescent="0.25">
      <c r="B18" s="18" t="s">
        <v>36</v>
      </c>
    </row>
    <row r="19" spans="1:2" x14ac:dyDescent="0.25">
      <c r="B19" s="18" t="s">
        <v>35</v>
      </c>
    </row>
    <row r="20" spans="1:2" x14ac:dyDescent="0.25">
      <c r="B20" t="s">
        <v>38</v>
      </c>
    </row>
    <row r="21" spans="1:2" x14ac:dyDescent="0.25">
      <c r="B21" t="s">
        <v>37</v>
      </c>
    </row>
    <row r="22" spans="1:2" x14ac:dyDescent="0.25">
      <c r="A22" t="s">
        <v>47</v>
      </c>
    </row>
    <row r="23" spans="1:2" x14ac:dyDescent="0.25">
      <c r="A23" s="21" t="s">
        <v>31</v>
      </c>
    </row>
  </sheetData>
  <sheetProtection algorithmName="SHA-256" hashValue="93ZCwhnocfc5yTr3HNBKpjrEeiYHlotDlbuzEioJPac=" saltValue="i9rc8EvDpdt7duKAuKjYbQ==" spinCount="100000" sheet="1" objects="1" scenarios="1"/>
  <hyperlinks>
    <hyperlink ref="A23" r:id="rId1" location="notes" display="https://www.cdc.gov/nchs/products/hp_pubs.htm#notes" xr:uid="{95F9A9D9-E366-48B0-9046-18A03B7302C4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zoomScaleNormal="100" workbookViewId="0">
      <selection sqref="A1:E1"/>
    </sheetView>
  </sheetViews>
  <sheetFormatPr defaultColWidth="9.140625" defaultRowHeight="15" x14ac:dyDescent="0.25"/>
  <cols>
    <col min="1" max="1" width="15.7109375" style="1" customWidth="1"/>
    <col min="2" max="2" width="12.5703125" style="1" customWidth="1"/>
    <col min="3" max="3" width="21.5703125" style="1" customWidth="1"/>
    <col min="4" max="4" width="18.5703125" style="1" customWidth="1"/>
    <col min="5" max="5" width="22.42578125" style="1" customWidth="1"/>
    <col min="6" max="6" width="27.7109375" style="1" customWidth="1"/>
    <col min="7" max="7" width="9.42578125" style="1" bestFit="1" customWidth="1"/>
    <col min="8" max="8" width="33" style="1" customWidth="1"/>
    <col min="9" max="9" width="9.42578125" style="1" customWidth="1"/>
    <col min="10" max="10" width="33.5703125" style="1" customWidth="1"/>
    <col min="11" max="11" width="9.42578125" style="1" bestFit="1" customWidth="1"/>
    <col min="12" max="12" width="54.85546875" style="1" customWidth="1"/>
    <col min="13" max="16384" width="9.140625" style="1"/>
  </cols>
  <sheetData>
    <row r="1" spans="1:12" ht="22.5" thickBot="1" x14ac:dyDescent="0.35">
      <c r="A1" s="48" t="s">
        <v>16</v>
      </c>
      <c r="B1" s="49"/>
      <c r="C1" s="49"/>
      <c r="D1" s="49"/>
      <c r="E1" s="50"/>
      <c r="F1" s="51" t="s">
        <v>43</v>
      </c>
      <c r="G1" s="52"/>
      <c r="H1" s="52"/>
      <c r="I1" s="52"/>
      <c r="J1" s="52"/>
      <c r="K1" s="53"/>
      <c r="L1" s="16"/>
    </row>
    <row r="2" spans="1:12" ht="42" customHeight="1" x14ac:dyDescent="0.25">
      <c r="A2" s="46" t="s">
        <v>20</v>
      </c>
      <c r="B2" s="46" t="s">
        <v>0</v>
      </c>
      <c r="C2" s="46" t="s">
        <v>21</v>
      </c>
      <c r="D2" s="46" t="s">
        <v>18</v>
      </c>
      <c r="E2" s="54" t="s">
        <v>19</v>
      </c>
      <c r="F2" s="41" t="s">
        <v>44</v>
      </c>
      <c r="G2" s="42"/>
      <c r="H2" s="56" t="s">
        <v>45</v>
      </c>
      <c r="I2" s="57"/>
      <c r="J2" s="43" t="s">
        <v>46</v>
      </c>
      <c r="K2" s="44"/>
      <c r="L2" s="39" t="s">
        <v>5</v>
      </c>
    </row>
    <row r="3" spans="1:12" ht="27.75" customHeight="1" thickBot="1" x14ac:dyDescent="0.4">
      <c r="A3" s="47"/>
      <c r="B3" s="47"/>
      <c r="C3" s="47"/>
      <c r="D3" s="47"/>
      <c r="E3" s="55"/>
      <c r="F3" s="28" t="s">
        <v>3</v>
      </c>
      <c r="G3" s="29" t="s">
        <v>4</v>
      </c>
      <c r="H3" s="30" t="s">
        <v>3</v>
      </c>
      <c r="I3" s="31" t="s">
        <v>4</v>
      </c>
      <c r="J3" s="32" t="s">
        <v>3</v>
      </c>
      <c r="K3" s="33" t="s">
        <v>4</v>
      </c>
      <c r="L3" s="40"/>
    </row>
    <row r="4" spans="1:12" ht="49.35" customHeight="1" x14ac:dyDescent="0.25">
      <c r="A4" s="36" t="s">
        <v>6</v>
      </c>
      <c r="B4" s="34">
        <v>98</v>
      </c>
      <c r="C4" s="34">
        <v>0.47899999999999998</v>
      </c>
      <c r="D4" s="34" t="s">
        <v>12</v>
      </c>
      <c r="E4" s="34" t="s">
        <v>1</v>
      </c>
      <c r="F4" s="5" t="str">
        <f>IF(OR(B4="",B4="*"),"",IF(OR(C4="",C4="*"),"No SE available","minimal statistical significance"))</f>
        <v>minimal statistical significance</v>
      </c>
      <c r="G4" s="22">
        <f>IF(F4="","",IF($C4&lt;&gt;"", IF($E4="Increase desired", $B4+1.96*SQRT(2)*$C4, IF(E4="Decrease desired", $B4-1.96*SQRT(2)*$C4,"Select a direction in column F")),""))</f>
        <v>99.32772026089836</v>
      </c>
      <c r="H4" s="7" t="str">
        <f>IF(OR(B4="",B4="*"),"",IF(D4="", "Select percent, rate, or other in Column D",IF(D4="yes", "up to 5-percentage point improvement based on cohen's h effect size h=0.1","10% improvement")))</f>
        <v>up to 5-percentage point improvement based on cohen's h effect size h=0.1</v>
      </c>
      <c r="I4" s="24">
        <f>IF(OR(H4="",H4="Select percent, rate, or other in Column D"),"",IF(E4="","Select a direction in column F",IF(E4="Increase desired",IF(D4="yes",100*SIN((2*ASIN(SQRT($B4/100))+0.1)/2)^2,B4+0.1*B4),IF(D4="yes", 100*SIN((2*ASIN(SQRT($B4/100))-0.1)/2)^2,B4-0.1*B4))))</f>
        <v>99.157867766400841</v>
      </c>
      <c r="J4" s="10" t="str">
        <f>IF(OR(B4="",B4="*"),"",IF(D4="", "Select percent, rate, or other in Column D",IF(D4="yes", "up to 10-percentage point improvement based on cohen's h effect size h=0.2","20% improvement")))</f>
        <v>up to 10-percentage point improvement based on cohen's h effect size h=0.2</v>
      </c>
      <c r="K4" s="26">
        <f>IF(OR(J4="",J4="Select percent, rate, or other in Column D"),"",IF(E4="","Select a direction in column F",IF(E4="Increase desired",IF(D4="yes",100*SIN((2*ASIN(SQRT($B4/100))+0.2)/2)^2,B4+0.2*B4),IF(D4="yes", 100*SIN((2*ASIN(SQRT($B4/100))-0.2)/2)^2,B4-0.2*B4))))</f>
        <v>99.824566367510457</v>
      </c>
      <c r="L4" s="4" t="str">
        <f>IF(F4="No SE available","",IF(E4="Increase desired",IF(K4&lt;G4,"Percent or percent point improvments do not represent a minimal statistically significant change from baseline (at the 0.05 level of significance). ",IF(I4&lt;G4,"10 percent or up to 5-percentage point improvement does not represent a minimal statistically significant change from baseline (at the 0.05 level of significance)","")),IF(E4="Decrease desired",IF(K4&gt;G4,"Percent or percentage point improvments do not represent a minimal statistically significant change from baseline (at the 0.05 level of significance)",IF(I4&gt;G4,"10 percent or up to 5-percentage point improvment does not represent a minimal statistically significant change from baseline (at the 0.05 level of significance) ....","")),"")))</f>
        <v>10 percent or up to 5-percentage point improvement does not represent a minimal statistically significant change from baseline (at the 0.05 level of significance)</v>
      </c>
    </row>
    <row r="5" spans="1:12" ht="49.35" customHeight="1" x14ac:dyDescent="0.25">
      <c r="A5" s="37" t="s">
        <v>7</v>
      </c>
      <c r="B5" s="35">
        <v>179.3</v>
      </c>
      <c r="C5" s="35">
        <v>0.24</v>
      </c>
      <c r="D5" s="35" t="s">
        <v>13</v>
      </c>
      <c r="E5" s="35" t="s">
        <v>2</v>
      </c>
      <c r="F5" s="5" t="str">
        <f>IF(OR(B5="",B5="*"),"",IF(OR(C5="",C5="*"),"No SE available","minimal statistical significance"))</f>
        <v>minimal statistical significance</v>
      </c>
      <c r="G5" s="23">
        <f>IF(F5="","",IF($C5&lt;&gt;"", IF($E5="Increase desired", $B5+1.96*SQRT(2)*$C5, IF(E5="Decrease desired", $B5-1.96*SQRT(2)*$C5,"Select a direction in column F")),""))</f>
        <v>178.63475394025971</v>
      </c>
      <c r="H5" s="8" t="str">
        <f>IF(OR(B5="",B5="*"),"",IF(D5="", "Select percent, rate, or other in Column D",IF(D5="yes", "up to 5-percentage point improvement based on cohen's h effect size h=0.1","10% improvement")))</f>
        <v>10% improvement</v>
      </c>
      <c r="I5" s="25">
        <f>IF(OR(H5="",H5="Select percent, rate, or other in Column D"),"",IF(E5="","Select a direction in column F",IF(E5="Increase desired",IF(D5="yes",100*SIN((2*ASIN(SQRT($B5/100))+0.1)/2)^2,B5+0.1*B5),IF(D5="yes", 100*SIN((2*ASIN(SQRT($B5/100))-0.1)/2)^2,B5-0.1*B5))))</f>
        <v>161.37</v>
      </c>
      <c r="J5" s="11" t="str">
        <f>IF(OR(B5="",B5="*"),"",IF(D5="", "Select percent, rate, or other in Column D",IF(D5="yes", "up to 10-percentage point improvement based on cohen's h effect size h=0.2","20% improvement")))</f>
        <v>20% improvement</v>
      </c>
      <c r="K5" s="27">
        <f>IF(OR(J5="",J5="Select percent, rate, or other in Column D"),"",IF(E5="","Select a direction in column F",IF(E5="Increase desired",IF(D5="yes",100*SIN((2*ASIN(SQRT($B5/100))+0.2)/2)^2,B5+0.2*B5),IF(D5="yes", 100*SIN((2*ASIN(SQRT($B5/100))-0.2)/2)^2,B5-0.2*B5))))</f>
        <v>143.44</v>
      </c>
      <c r="L5" s="4" t="str">
        <f t="shared" ref="L5:L10" si="0">IF(F5="No SE available","",IF(E5="Increase desired",IF(K5&lt;G5,"Percent or percent point improvments do not represent a minimal statistically significant change from baseline (at the 0.05 level of significance). ",IF(I5&lt;G5,"10 percent or up to 5-percentage point improvement does not represent a minimal statistically significant change from baseline (at the 0.05 level of significance)","")),IF(E5="Decrease desired",IF(K5&gt;G5,"Percent or percentage point improvments do not represent a minimal statistically significant change from baseline (at the 0.05 level of significance)",IF(I5&gt;G5,"10 percent or up to 5-percentage point improvment does not represent a minimal statistically significant change from baseline (at the 0.05 level of significance) ....","")),"")))</f>
        <v/>
      </c>
    </row>
    <row r="6" spans="1:12" ht="49.35" customHeight="1" x14ac:dyDescent="0.25">
      <c r="A6" s="2"/>
      <c r="B6" s="3"/>
      <c r="C6" s="3"/>
      <c r="D6" s="2"/>
      <c r="E6" s="2"/>
      <c r="F6" s="5" t="str">
        <f t="shared" ref="F6:F10" si="1">IF(OR(B6="",B6="*"),"",IF(OR(C6="",C6="*"),"No SE available","minimal statistical significance"))</f>
        <v/>
      </c>
      <c r="G6" s="6" t="str">
        <f t="shared" ref="G6:G10" si="2">IF(F6="","",IF($C6&lt;&gt;"", IF($E6="Increase desired", $B6+1.96*SQRT(2)*$C6, IF(E6="Decrease desired", $B6-1.96*SQRT(2)*$C6,"Select a direction in column F")),""))</f>
        <v/>
      </c>
      <c r="H6" s="8" t="str">
        <f t="shared" ref="H6:H10" si="3">IF(OR(B6="",B6="*"),"",IF(D6="", "Select percent, rate, or other in Column D",IF(D6="yes", "up to 5-percentage point improvement based on cohen's h effect size h=0.1","10% improvement")))</f>
        <v/>
      </c>
      <c r="I6" s="9" t="str">
        <f t="shared" ref="I6:I10" si="4">IF(OR(H6="",H6="Select percent, rate, or other in Column D"),"",IF(E6="","Select a direction in column F",IF(E6="Increase desired",IF(D6="yes",100*SIN((2*ASIN(SQRT($B6/100))+0.1)/2)^2,B6+0.1*B6),IF(D6="yes", 100*SIN((2*ASIN(SQRT($B6/100))-0.1)/2)^2,B6-0.1*B6))))</f>
        <v/>
      </c>
      <c r="J6" s="11" t="str">
        <f t="shared" ref="J6:J10" si="5">IF(OR(B6="",B6="*"),"",IF(D6="", "Select percent, rate, or other in Column D",IF(D6="yes", "up to 10-percentage point improvement based on cohen's h effect size h=0.2","20% improvement")))</f>
        <v/>
      </c>
      <c r="K6" s="12" t="str">
        <f t="shared" ref="K6:K10" si="6">IF(OR(J6="",J6="Select percent, rate, or other in Column D"),"",IF(E6="","Select a direction in column F",IF(E6="Increase desired",IF(D6="yes",100*SIN((2*ASIN(SQRT($B6/100))+0.2)/2)^2,B6+0.2*B6),IF(D6="yes", 100*SIN((2*ASIN(SQRT($B6/100))-0.2)/2)^2,B6-0.2*B6))))</f>
        <v/>
      </c>
      <c r="L6" s="4" t="str">
        <f t="shared" si="0"/>
        <v/>
      </c>
    </row>
    <row r="7" spans="1:12" ht="49.35" customHeight="1" x14ac:dyDescent="0.25">
      <c r="A7" s="2"/>
      <c r="B7" s="3"/>
      <c r="C7" s="3"/>
      <c r="D7" s="2"/>
      <c r="E7" s="2"/>
      <c r="F7" s="5" t="str">
        <f t="shared" si="1"/>
        <v/>
      </c>
      <c r="G7" s="6" t="str">
        <f t="shared" si="2"/>
        <v/>
      </c>
      <c r="H7" s="8" t="str">
        <f t="shared" si="3"/>
        <v/>
      </c>
      <c r="I7" s="9" t="str">
        <f t="shared" si="4"/>
        <v/>
      </c>
      <c r="J7" s="11" t="str">
        <f t="shared" si="5"/>
        <v/>
      </c>
      <c r="K7" s="12" t="str">
        <f t="shared" si="6"/>
        <v/>
      </c>
      <c r="L7" s="4" t="str">
        <f t="shared" si="0"/>
        <v/>
      </c>
    </row>
    <row r="8" spans="1:12" ht="49.35" customHeight="1" x14ac:dyDescent="0.25">
      <c r="A8" s="2"/>
      <c r="B8" s="3"/>
      <c r="C8" s="3"/>
      <c r="D8" s="2"/>
      <c r="E8" s="2"/>
      <c r="F8" s="5" t="str">
        <f t="shared" si="1"/>
        <v/>
      </c>
      <c r="G8" s="6" t="str">
        <f t="shared" si="2"/>
        <v/>
      </c>
      <c r="H8" s="8" t="str">
        <f t="shared" si="3"/>
        <v/>
      </c>
      <c r="I8" s="9" t="str">
        <f t="shared" si="4"/>
        <v/>
      </c>
      <c r="J8" s="11" t="str">
        <f t="shared" si="5"/>
        <v/>
      </c>
      <c r="K8" s="12" t="str">
        <f t="shared" si="6"/>
        <v/>
      </c>
      <c r="L8" s="4" t="str">
        <f t="shared" si="0"/>
        <v/>
      </c>
    </row>
    <row r="9" spans="1:12" ht="49.35" customHeight="1" x14ac:dyDescent="0.25">
      <c r="A9" s="2"/>
      <c r="B9" s="3"/>
      <c r="C9" s="3"/>
      <c r="D9" s="2"/>
      <c r="E9" s="2"/>
      <c r="F9" s="5" t="str">
        <f t="shared" si="1"/>
        <v/>
      </c>
      <c r="G9" s="6" t="str">
        <f t="shared" si="2"/>
        <v/>
      </c>
      <c r="H9" s="8" t="str">
        <f t="shared" si="3"/>
        <v/>
      </c>
      <c r="I9" s="9" t="str">
        <f t="shared" si="4"/>
        <v/>
      </c>
      <c r="J9" s="11" t="str">
        <f t="shared" si="5"/>
        <v/>
      </c>
      <c r="K9" s="12" t="str">
        <f t="shared" si="6"/>
        <v/>
      </c>
      <c r="L9" s="4" t="str">
        <f t="shared" si="0"/>
        <v/>
      </c>
    </row>
    <row r="10" spans="1:12" ht="49.35" customHeight="1" x14ac:dyDescent="0.25">
      <c r="A10" s="2"/>
      <c r="B10" s="3"/>
      <c r="C10" s="3"/>
      <c r="D10" s="2"/>
      <c r="E10" s="2"/>
      <c r="F10" s="5" t="str">
        <f t="shared" si="1"/>
        <v/>
      </c>
      <c r="G10" s="6" t="str">
        <f t="shared" si="2"/>
        <v/>
      </c>
      <c r="H10" s="8" t="str">
        <f t="shared" si="3"/>
        <v/>
      </c>
      <c r="I10" s="9" t="str">
        <f t="shared" si="4"/>
        <v/>
      </c>
      <c r="J10" s="11" t="str">
        <f t="shared" si="5"/>
        <v/>
      </c>
      <c r="K10" s="12" t="str">
        <f t="shared" si="6"/>
        <v/>
      </c>
      <c r="L10" s="4" t="str">
        <f t="shared" si="0"/>
        <v/>
      </c>
    </row>
    <row r="12" spans="1:12" ht="15.75" x14ac:dyDescent="0.25">
      <c r="A12" s="38" t="s">
        <v>8</v>
      </c>
      <c r="B12" s="14"/>
      <c r="C12" s="14"/>
      <c r="D12" s="14"/>
      <c r="E12" s="14"/>
      <c r="F12" s="14"/>
    </row>
    <row r="13" spans="1:12" ht="18" x14ac:dyDescent="0.25">
      <c r="A13" s="17" t="s">
        <v>14</v>
      </c>
      <c r="B13" s="14"/>
      <c r="C13" s="14"/>
      <c r="D13" s="14"/>
      <c r="E13" s="14"/>
      <c r="F13" s="14"/>
    </row>
    <row r="14" spans="1:12" ht="53.1" customHeight="1" x14ac:dyDescent="0.25">
      <c r="A14" s="45" t="s">
        <v>9</v>
      </c>
      <c r="B14" s="45"/>
      <c r="C14" s="45"/>
      <c r="D14" s="45"/>
      <c r="E14" s="45"/>
      <c r="F14" s="45"/>
      <c r="G14" s="45"/>
      <c r="H14" s="13"/>
      <c r="I14" s="13"/>
    </row>
    <row r="15" spans="1:12" ht="18" customHeight="1" x14ac:dyDescent="0.25">
      <c r="A15" s="45" t="s">
        <v>33</v>
      </c>
      <c r="B15" s="45"/>
      <c r="C15" s="45"/>
      <c r="D15" s="45"/>
      <c r="E15" s="45"/>
      <c r="F15" s="45"/>
      <c r="G15" s="13"/>
      <c r="H15" s="13"/>
      <c r="I15" s="13"/>
    </row>
    <row r="16" spans="1:12" ht="17.100000000000001" customHeight="1" x14ac:dyDescent="0.25">
      <c r="A16" s="15"/>
      <c r="B16" s="15"/>
      <c r="C16" s="15"/>
      <c r="D16" s="15"/>
      <c r="E16" s="15"/>
      <c r="F16" s="15"/>
      <c r="G16" s="13"/>
      <c r="H16" s="13"/>
      <c r="I16" s="13"/>
    </row>
    <row r="17" spans="1:6" ht="23.45" customHeight="1" x14ac:dyDescent="0.25">
      <c r="A17" s="1" t="s">
        <v>10</v>
      </c>
    </row>
    <row r="18" spans="1:6" ht="15.75" x14ac:dyDescent="0.25">
      <c r="A18" s="14"/>
      <c r="B18" s="14"/>
      <c r="C18" s="14"/>
      <c r="D18" s="14"/>
      <c r="E18" s="14"/>
      <c r="F18" s="14"/>
    </row>
    <row r="19" spans="1:6" ht="14.45" customHeight="1" x14ac:dyDescent="0.25">
      <c r="A19" s="14"/>
      <c r="B19" s="14"/>
      <c r="C19" s="14"/>
      <c r="D19" s="14"/>
      <c r="E19" s="14"/>
      <c r="F19" s="14"/>
    </row>
    <row r="20" spans="1:6" ht="15.75" x14ac:dyDescent="0.25">
      <c r="A20" s="14"/>
      <c r="B20" s="14"/>
      <c r="C20" s="14"/>
      <c r="D20" s="14"/>
      <c r="E20" s="14"/>
      <c r="F20" s="14"/>
    </row>
    <row r="21" spans="1:6" ht="15.75" x14ac:dyDescent="0.25">
      <c r="A21" s="14"/>
      <c r="B21" s="14"/>
      <c r="C21" s="14"/>
      <c r="D21" s="14"/>
      <c r="E21" s="14"/>
      <c r="F21" s="14"/>
    </row>
    <row r="22" spans="1:6" ht="15.75" x14ac:dyDescent="0.25">
      <c r="A22" s="14"/>
      <c r="B22" s="14"/>
      <c r="C22" s="14"/>
      <c r="D22" s="14"/>
      <c r="E22" s="14"/>
      <c r="F22" s="14"/>
    </row>
    <row r="23" spans="1:6" ht="15.75" x14ac:dyDescent="0.25">
      <c r="A23" s="45" t="s">
        <v>34</v>
      </c>
      <c r="B23" s="45"/>
      <c r="C23" s="45"/>
      <c r="D23" s="45"/>
      <c r="E23" s="45"/>
      <c r="F23" s="45"/>
    </row>
    <row r="26" spans="1:6" ht="17.25" x14ac:dyDescent="0.25">
      <c r="A26" s="1" t="s">
        <v>11</v>
      </c>
    </row>
  </sheetData>
  <sheetProtection algorithmName="SHA-256" hashValue="EuA4qey6S1e8r4Szecw8cSE0WhxIUvzl8leHtxaWrGE=" saltValue="pE2vuBOdLYWaxSlgsG9YLA==" spinCount="100000" sheet="1" formatCells="0" formatColumns="0" formatRows="0"/>
  <mergeCells count="14">
    <mergeCell ref="A1:E1"/>
    <mergeCell ref="F1:K1"/>
    <mergeCell ref="B2:B3"/>
    <mergeCell ref="C2:C3"/>
    <mergeCell ref="D2:D3"/>
    <mergeCell ref="E2:E3"/>
    <mergeCell ref="H2:I2"/>
    <mergeCell ref="L2:L3"/>
    <mergeCell ref="F2:G2"/>
    <mergeCell ref="J2:K2"/>
    <mergeCell ref="A23:F23"/>
    <mergeCell ref="A15:F15"/>
    <mergeCell ref="A14:G14"/>
    <mergeCell ref="A2:A3"/>
  </mergeCells>
  <conditionalFormatting sqref="H4">
    <cfRule type="containsText" dxfId="11" priority="32" operator="containsText" text="Select percent, rate, or other in Column D">
      <formula>NOT(ISERROR(SEARCH("Select percent, rate, or other in Column D",H4)))</formula>
    </cfRule>
  </conditionalFormatting>
  <conditionalFormatting sqref="I4">
    <cfRule type="containsText" dxfId="10" priority="30" operator="containsText" text="Select a direction in column F">
      <formula>NOT(ISERROR(SEARCH("Select a direction in column F",I4)))</formula>
    </cfRule>
  </conditionalFormatting>
  <conditionalFormatting sqref="J4">
    <cfRule type="containsText" dxfId="9" priority="29" operator="containsText" text="Select percent, rate, or other in Column D">
      <formula>NOT(ISERROR(SEARCH("Select percent, rate, or other in Column D",J4)))</formula>
    </cfRule>
  </conditionalFormatting>
  <conditionalFormatting sqref="K4">
    <cfRule type="containsText" dxfId="8" priority="28" operator="containsText" text="Select a direction in column F">
      <formula>NOT(ISERROR(SEARCH("Select a direction in column F",K4)))</formula>
    </cfRule>
  </conditionalFormatting>
  <conditionalFormatting sqref="G4">
    <cfRule type="containsText" dxfId="7" priority="26" operator="containsText" text="Select a direction in column F">
      <formula>NOT(ISERROR(SEARCH("Select a direction in column F",G4)))</formula>
    </cfRule>
  </conditionalFormatting>
  <conditionalFormatting sqref="H5:H10">
    <cfRule type="containsText" dxfId="6" priority="20" operator="containsText" text="Select percent, rate, or other in Column D">
      <formula>NOT(ISERROR(SEARCH("Select percent, rate, or other in Column D",H5)))</formula>
    </cfRule>
  </conditionalFormatting>
  <conditionalFormatting sqref="G6">
    <cfRule type="containsText" dxfId="5" priority="21" operator="containsText" text="Select a direction in column F">
      <formula>NOT(ISERROR(SEARCH("Select a direction in column F",G6)))</formula>
    </cfRule>
  </conditionalFormatting>
  <conditionalFormatting sqref="I5:I10">
    <cfRule type="containsText" dxfId="4" priority="19" operator="containsText" text="Select a direction in column F">
      <formula>NOT(ISERROR(SEARCH("Select a direction in column F",I5)))</formula>
    </cfRule>
  </conditionalFormatting>
  <conditionalFormatting sqref="J5:J10">
    <cfRule type="containsText" dxfId="3" priority="18" operator="containsText" text="Select percent, rate, or other in Column D">
      <formula>NOT(ISERROR(SEARCH("Select percent, rate, or other in Column D",J5)))</formula>
    </cfRule>
  </conditionalFormatting>
  <conditionalFormatting sqref="K5:K10">
    <cfRule type="containsText" dxfId="2" priority="17" operator="containsText" text="Select a direction in column F">
      <formula>NOT(ISERROR(SEARCH("Select a direction in column F",K5)))</formula>
    </cfRule>
  </conditionalFormatting>
  <conditionalFormatting sqref="G5">
    <cfRule type="containsText" dxfId="1" priority="16" operator="containsText" text="Select a direction in column F">
      <formula>NOT(ISERROR(SEARCH("Select a direction in column F",G5)))</formula>
    </cfRule>
  </conditionalFormatting>
  <conditionalFormatting sqref="G7:G10">
    <cfRule type="containsText" dxfId="0" priority="11" operator="containsText" text="Select a direction in column F">
      <formula>NOT(ISERROR(SEARCH("Select a direction in column F",G7)))</formula>
    </cfRule>
  </conditionalFormatting>
  <dataValidations count="2">
    <dataValidation type="list" allowBlank="1" showInputMessage="1" showErrorMessage="1" sqref="E4:E10" xr:uid="{00000000-0002-0000-0000-000001000000}">
      <formula1>"Increase desired,Decrease desired"</formula1>
    </dataValidation>
    <dataValidation type="list" allowBlank="1" showInputMessage="1" showErrorMessage="1" sqref="D4:D10" xr:uid="{00000000-0002-0000-0000-000002000000}">
      <formula1>"yes,no"</formula1>
    </dataValidation>
  </dataValidations>
  <printOptions gridLines="1"/>
  <pageMargins left="0.7" right="0.7" top="0.75" bottom="0.75" header="0.3" footer="0.3"/>
  <pageSetup scale="48" pageOrder="overThenDown" orientation="landscape" r:id="rId1"/>
  <colBreaks count="1" manualBreakCount="1">
    <brk id="5" max="1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Background and Instructions</vt:lpstr>
      <vt:lpstr>HP2030 Target Calculator</vt:lpstr>
      <vt:lpstr>'HP2030 Target Calculator'!Print_Area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Hubbard, Kate (CDC/OPHSS/NCHS)</dc:creator>
  <cp:lastModifiedBy>Moore, Jennifer A. (CDC/DDPHSS/NCHS/OD)</cp:lastModifiedBy>
  <cp:lastPrinted>2018-11-06T21:22:22Z</cp:lastPrinted>
  <dcterms:created xsi:type="dcterms:W3CDTF">2018-10-19T15:43:23Z</dcterms:created>
  <dcterms:modified xsi:type="dcterms:W3CDTF">2022-10-31T22:40:31Z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2020-10-23T14:12:55Z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17c186ae-7ec0-46c5-bab0-851ed57ce657</vt:lpwstr>
  </property>
  <property fmtid="{D5CDD505-2E9C-101B-9397-08002B2CF9AE}" pid="8" name="MSIP_Label_7b94a7b8-f06c-4dfe-bdcc-9b548fd58c31_ContentBits">
    <vt:lpwstr>0</vt:lpwstr>
  </property>
</Properties>
</file>