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yr3\Desktop\"/>
    </mc:Choice>
  </mc:AlternateContent>
  <bookViews>
    <workbookView xWindow="0" yWindow="0" windowWidth="19200" windowHeight="11745"/>
  </bookViews>
  <sheets>
    <sheet name="Table 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J5" i="1"/>
  <c r="M5" i="1"/>
  <c r="P5" i="1"/>
  <c r="S5" i="1"/>
  <c r="D6" i="1"/>
  <c r="M6" i="1"/>
  <c r="P6" i="1"/>
  <c r="S6" i="1"/>
  <c r="D7" i="1"/>
  <c r="G7" i="1"/>
  <c r="J7" i="1"/>
  <c r="M7" i="1"/>
  <c r="P7" i="1"/>
  <c r="S7" i="1"/>
  <c r="D8" i="1"/>
  <c r="G8" i="1"/>
  <c r="J8" i="1"/>
  <c r="M8" i="1"/>
  <c r="P8" i="1"/>
  <c r="S8" i="1"/>
  <c r="D9" i="1"/>
  <c r="G9" i="1"/>
  <c r="J9" i="1"/>
  <c r="M9" i="1"/>
  <c r="P9" i="1"/>
  <c r="S9" i="1"/>
  <c r="D10" i="1"/>
  <c r="G10" i="1"/>
  <c r="J10" i="1"/>
  <c r="M10" i="1"/>
  <c r="P10" i="1"/>
  <c r="S10" i="1"/>
  <c r="G11" i="1"/>
  <c r="J11" i="1"/>
  <c r="M11" i="1"/>
  <c r="P11" i="1"/>
  <c r="S11" i="1"/>
  <c r="D12" i="1"/>
  <c r="G12" i="1"/>
  <c r="J12" i="1"/>
  <c r="M12" i="1"/>
  <c r="P12" i="1"/>
  <c r="S12" i="1"/>
  <c r="D13" i="1"/>
  <c r="G13" i="1"/>
  <c r="J13" i="1"/>
  <c r="M13" i="1"/>
  <c r="P13" i="1"/>
  <c r="S13" i="1"/>
  <c r="M14" i="1"/>
  <c r="P14" i="1"/>
  <c r="S14" i="1"/>
  <c r="B15" i="1"/>
  <c r="D15" i="1" s="1"/>
  <c r="C15" i="1"/>
  <c r="E15" i="1"/>
  <c r="F15" i="1"/>
  <c r="G15" i="1"/>
  <c r="H15" i="1"/>
  <c r="I15" i="1"/>
  <c r="J15" i="1"/>
  <c r="K15" i="1"/>
  <c r="M15" i="1" s="1"/>
  <c r="L15" i="1"/>
  <c r="N15" i="1"/>
  <c r="P15" i="1" s="1"/>
  <c r="O15" i="1"/>
  <c r="Q15" i="1"/>
  <c r="R15" i="1"/>
  <c r="S15" i="1"/>
</calcChain>
</file>

<file path=xl/sharedStrings.xml><?xml version="1.0" encoding="utf-8"?>
<sst xmlns="http://schemas.openxmlformats.org/spreadsheetml/2006/main" count="42" uniqueCount="26">
  <si>
    <t xml:space="preserve"> </t>
  </si>
  <si>
    <r>
      <rPr>
        <vertAlign val="superscript"/>
        <sz val="9"/>
        <rFont val="Calibri"/>
        <family val="2"/>
        <scheme val="minor"/>
      </rPr>
      <t>§</t>
    </r>
    <r>
      <rPr>
        <sz val="9"/>
        <rFont val="Calibri"/>
        <family val="2"/>
        <scheme val="minor"/>
      </rPr>
      <t>Shiga toxin-producing</t>
    </r>
    <r>
      <rPr>
        <i/>
        <sz val="9"/>
        <rFont val="Calibri"/>
        <family val="2"/>
        <scheme val="minor"/>
      </rPr>
      <t xml:space="preserve"> Escherichia coli</t>
    </r>
  </si>
  <si>
    <r>
      <rPr>
        <vertAlign val="superscript"/>
        <sz val="9"/>
        <rFont val="Calibri"/>
        <family val="2"/>
        <scheme val="minor"/>
      </rPr>
      <t>†</t>
    </r>
    <r>
      <rPr>
        <i/>
        <sz val="9"/>
        <rFont val="Calibri"/>
        <family val="2"/>
        <scheme val="minor"/>
      </rPr>
      <t>Listeria</t>
    </r>
    <r>
      <rPr>
        <sz val="9"/>
        <rFont val="Calibri"/>
        <family val="2"/>
        <scheme val="minor"/>
      </rPr>
      <t xml:space="preserve"> cases defined as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a normally sterile site or, in the setting of miscarriage or stillbirth, isolation of </t>
    </r>
    <r>
      <rPr>
        <i/>
        <sz val="9"/>
        <rFont val="Calibri"/>
        <family val="2"/>
        <scheme val="minor"/>
      </rPr>
      <t>L. monocytogenes</t>
    </r>
    <r>
      <rPr>
        <sz val="9"/>
        <rFont val="Calibri"/>
        <family val="2"/>
        <scheme val="minor"/>
      </rPr>
      <t xml:space="preserve"> from placental or fetal tissue</t>
    </r>
  </si>
  <si>
    <t>*Data are preliminary</t>
  </si>
  <si>
    <t>Total</t>
  </si>
  <si>
    <t>Cyclospora</t>
  </si>
  <si>
    <t>Cryptosporidium</t>
  </si>
  <si>
    <t>Yersinia</t>
  </si>
  <si>
    <t>Vibrio</t>
  </si>
  <si>
    <t>STEC non-O157</t>
  </si>
  <si>
    <r>
      <t>STEC</t>
    </r>
    <r>
      <rPr>
        <vertAlign val="superscript"/>
        <sz val="9"/>
        <rFont val="Calibri"/>
        <family val="2"/>
        <scheme val="minor"/>
      </rPr>
      <t xml:space="preserve">§ </t>
    </r>
    <r>
      <rPr>
        <sz val="9"/>
        <rFont val="Calibri"/>
        <family val="2"/>
        <scheme val="minor"/>
      </rPr>
      <t>O157</t>
    </r>
  </si>
  <si>
    <t>Shigella</t>
  </si>
  <si>
    <t>Salmonella</t>
  </si>
  <si>
    <r>
      <t>Listeria</t>
    </r>
    <r>
      <rPr>
        <vertAlign val="superscript"/>
        <sz val="9"/>
        <rFont val="Calibri"/>
        <family val="2"/>
        <scheme val="minor"/>
      </rPr>
      <t>†</t>
    </r>
  </si>
  <si>
    <t>Campylobacter</t>
  </si>
  <si>
    <t>CFR</t>
  </si>
  <si>
    <t>total # of cases</t>
  </si>
  <si>
    <t># of deaths</t>
  </si>
  <si>
    <t>≥65</t>
  </si>
  <si>
    <t>20-64</t>
  </si>
  <si>
    <t>10-19</t>
  </si>
  <si>
    <t>5-9</t>
  </si>
  <si>
    <t>&lt;5</t>
  </si>
  <si>
    <t>Pathogen</t>
  </si>
  <si>
    <t>Age group (yrs)</t>
  </si>
  <si>
    <t>Table 14. Number of deaths and case fatality ratio (CFR) in 2015*, by age group and pathogen, Foodborne Diseases Active Surveillance Network (FoodNet),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</si>
</sst>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4" xfId="1" applyFont="1" applyFill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3" fontId="5" fillId="0" borderId="1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0" fontId="1" fillId="0" borderId="8" xfId="1" applyFont="1" applyFill="1" applyBorder="1" applyAlignment="1"/>
    <xf numFmtId="0" fontId="5" fillId="2" borderId="13" xfId="1" applyFont="1" applyFill="1" applyBorder="1" applyAlignment="1">
      <alignment wrapText="1"/>
    </xf>
    <xf numFmtId="0" fontId="4" fillId="2" borderId="19" xfId="2" applyFont="1" applyFill="1" applyBorder="1" applyAlignment="1">
      <alignment horizontal="left" wrapText="1"/>
    </xf>
    <xf numFmtId="0" fontId="4" fillId="2" borderId="8" xfId="2" applyFont="1" applyFill="1" applyBorder="1" applyAlignment="1">
      <alignment horizontal="left" wrapText="1"/>
    </xf>
    <xf numFmtId="0" fontId="4" fillId="2" borderId="8" xfId="3" applyFont="1" applyFill="1" applyBorder="1" applyAlignment="1">
      <alignment horizontal="left" wrapText="1"/>
    </xf>
    <xf numFmtId="0" fontId="1" fillId="2" borderId="8" xfId="3" applyFont="1" applyFill="1" applyBorder="1" applyAlignment="1">
      <alignment horizontal="left" wrapText="1"/>
    </xf>
    <xf numFmtId="0" fontId="1" fillId="0" borderId="8" xfId="3" applyFont="1" applyFill="1" applyBorder="1" applyAlignment="1">
      <alignment horizontal="left" wrapText="1"/>
    </xf>
    <xf numFmtId="0" fontId="1" fillId="0" borderId="8" xfId="0" applyFont="1" applyBorder="1" applyAlignment="1"/>
    <xf numFmtId="0" fontId="5" fillId="2" borderId="20" xfId="1" applyFont="1" applyFill="1" applyBorder="1" applyAlignment="1">
      <alignment horizontal="center" wrapText="1"/>
    </xf>
    <xf numFmtId="0" fontId="5" fillId="2" borderId="21" xfId="1" applyFont="1" applyFill="1" applyBorder="1" applyAlignment="1">
      <alignment horizontal="center" wrapText="1"/>
    </xf>
    <xf numFmtId="0" fontId="5" fillId="2" borderId="22" xfId="1" applyFont="1" applyFill="1" applyBorder="1" applyAlignment="1">
      <alignment horizontal="center" wrapText="1"/>
    </xf>
    <xf numFmtId="0" fontId="5" fillId="2" borderId="17" xfId="1" applyFont="1" applyFill="1" applyBorder="1" applyAlignment="1">
      <alignment horizontal="center" wrapText="1"/>
    </xf>
    <xf numFmtId="0" fontId="5" fillId="2" borderId="18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5" fillId="2" borderId="22" xfId="4" applyFont="1" applyFill="1" applyBorder="1" applyAlignment="1"/>
    <xf numFmtId="0" fontId="5" fillId="2" borderId="21" xfId="4" applyFont="1" applyFill="1" applyBorder="1" applyAlignment="1"/>
    <xf numFmtId="0" fontId="5" fillId="2" borderId="20" xfId="4" applyFont="1" applyFill="1" applyBorder="1" applyAlignment="1"/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2" borderId="25" xfId="4" applyFont="1" applyFill="1" applyBorder="1" applyAlignment="1"/>
    <xf numFmtId="49" fontId="5" fillId="2" borderId="22" xfId="4" applyNumberFormat="1" applyFont="1" applyFill="1" applyBorder="1" applyAlignment="1"/>
    <xf numFmtId="49" fontId="5" fillId="2" borderId="21" xfId="4" quotePrefix="1" applyNumberFormat="1" applyFont="1" applyFill="1" applyBorder="1" applyAlignment="1"/>
    <xf numFmtId="49" fontId="5" fillId="2" borderId="25" xfId="4" quotePrefix="1" applyNumberFormat="1" applyFont="1" applyFill="1" applyBorder="1" applyAlignment="1"/>
    <xf numFmtId="0" fontId="5" fillId="2" borderId="26" xfId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19" xfId="4" applyFont="1" applyFill="1" applyBorder="1" applyAlignment="1"/>
    <xf numFmtId="0" fontId="5" fillId="2" borderId="17" xfId="4" applyFont="1" applyFill="1" applyBorder="1" applyAlignment="1"/>
    <xf numFmtId="0" fontId="5" fillId="2" borderId="29" xfId="4" applyFont="1" applyFill="1" applyBorder="1" applyAlignment="1"/>
    <xf numFmtId="0" fontId="1" fillId="0" borderId="0" xfId="0" applyFont="1" applyBorder="1" applyAlignment="1"/>
    <xf numFmtId="0" fontId="1" fillId="2" borderId="15" xfId="0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2" fontId="1" fillId="2" borderId="16" xfId="1" applyNumberFormat="1" applyFont="1" applyFill="1" applyBorder="1" applyAlignment="1">
      <alignment horizontal="right" wrapText="1"/>
    </xf>
    <xf numFmtId="0" fontId="1" fillId="2" borderId="15" xfId="1" applyFont="1" applyFill="1" applyBorder="1" applyAlignment="1">
      <alignment horizontal="right" wrapText="1"/>
    </xf>
    <xf numFmtId="3" fontId="1" fillId="2" borderId="0" xfId="1" applyNumberFormat="1" applyFont="1" applyFill="1" applyBorder="1" applyAlignment="1">
      <alignment horizontal="right" wrapText="1"/>
    </xf>
    <xf numFmtId="0" fontId="1" fillId="2" borderId="0" xfId="1" applyFont="1" applyFill="1" applyBorder="1" applyAlignment="1">
      <alignment horizontal="right" wrapText="1"/>
    </xf>
    <xf numFmtId="2" fontId="1" fillId="2" borderId="14" xfId="1" applyNumberFormat="1" applyFont="1" applyFill="1" applyBorder="1" applyAlignment="1">
      <alignment horizontal="right" wrapText="1"/>
    </xf>
    <xf numFmtId="2" fontId="1" fillId="2" borderId="0" xfId="1" applyNumberFormat="1" applyFont="1" applyFill="1" applyBorder="1" applyAlignment="1">
      <alignment horizontal="right" wrapText="1"/>
    </xf>
    <xf numFmtId="2" fontId="1" fillId="0" borderId="16" xfId="1" applyNumberFormat="1" applyFont="1" applyFill="1" applyBorder="1" applyAlignment="1">
      <alignment horizontal="right" wrapText="1"/>
    </xf>
    <xf numFmtId="2" fontId="1" fillId="0" borderId="14" xfId="1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3" fontId="1" fillId="2" borderId="17" xfId="0" applyNumberFormat="1" applyFont="1" applyFill="1" applyBorder="1" applyAlignment="1">
      <alignment horizontal="right" wrapText="1"/>
    </xf>
    <xf numFmtId="0" fontId="1" fillId="2" borderId="18" xfId="1" applyFont="1" applyFill="1" applyBorder="1" applyAlignment="1">
      <alignment horizontal="right" wrapText="1"/>
    </xf>
    <xf numFmtId="0" fontId="1" fillId="2" borderId="17" xfId="1" applyFont="1" applyFill="1" applyBorder="1" applyAlignment="1">
      <alignment horizontal="right" wrapText="1"/>
    </xf>
    <xf numFmtId="3" fontId="5" fillId="2" borderId="11" xfId="1" applyNumberFormat="1" applyFont="1" applyFill="1" applyBorder="1" applyAlignment="1">
      <alignment horizontal="right"/>
    </xf>
    <xf numFmtId="3" fontId="5" fillId="2" borderId="10" xfId="1" applyNumberFormat="1" applyFont="1" applyFill="1" applyBorder="1" applyAlignment="1">
      <alignment horizontal="right"/>
    </xf>
    <xf numFmtId="2" fontId="5" fillId="2" borderId="12" xfId="1" applyNumberFormat="1" applyFont="1" applyFill="1" applyBorder="1" applyAlignment="1">
      <alignment horizontal="right" wrapText="1"/>
    </xf>
    <xf numFmtId="2" fontId="5" fillId="2" borderId="9" xfId="1" applyNumberFormat="1" applyFont="1" applyFill="1" applyBorder="1" applyAlignment="1">
      <alignment horizontal="right" wrapText="1"/>
    </xf>
  </cellXfs>
  <cellStyles count="5">
    <cellStyle name="Normal" xfId="0" builtinId="0"/>
    <cellStyle name="Normal 2" xfId="1"/>
    <cellStyle name="Normal 3" xfId="3"/>
    <cellStyle name="Normal 4" xfId="2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4"/>
  <sheetViews>
    <sheetView tabSelected="1" zoomScale="87" zoomScaleNormal="87" workbookViewId="0">
      <selection activeCell="F21" sqref="F21"/>
    </sheetView>
  </sheetViews>
  <sheetFormatPr defaultRowHeight="12" x14ac:dyDescent="0.2"/>
  <cols>
    <col min="1" max="1" width="15.28515625" style="1" customWidth="1"/>
    <col min="2" max="2" width="6.28515625" style="1" customWidth="1"/>
    <col min="3" max="3" width="7.140625" style="1" customWidth="1"/>
    <col min="4" max="5" width="6.28515625" style="1" customWidth="1"/>
    <col min="6" max="6" width="7.42578125" style="1" customWidth="1"/>
    <col min="7" max="8" width="6.28515625" style="1" customWidth="1"/>
    <col min="9" max="9" width="6.85546875" style="1" customWidth="1"/>
    <col min="10" max="11" width="6.28515625" style="1" customWidth="1"/>
    <col min="12" max="12" width="7" style="1" customWidth="1"/>
    <col min="13" max="14" width="6.28515625" style="1" customWidth="1"/>
    <col min="15" max="15" width="7.140625" style="1" customWidth="1"/>
    <col min="16" max="17" width="6.28515625" style="1" customWidth="1"/>
    <col min="18" max="18" width="7.140625" style="1" customWidth="1"/>
    <col min="19" max="19" width="6.28515625" style="1" customWidth="1"/>
    <col min="20" max="20" width="9.140625" style="1"/>
    <col min="21" max="21" width="12.85546875" style="1" customWidth="1"/>
    <col min="22" max="16384" width="9.140625" style="1"/>
  </cols>
  <sheetData>
    <row r="1" spans="1:21" x14ac:dyDescent="0.2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40"/>
      <c r="U1" s="40"/>
    </row>
    <row r="2" spans="1:21" ht="12.75" customHeight="1" x14ac:dyDescent="0.2">
      <c r="A2" s="37"/>
      <c r="B2" s="38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21" ht="11.25" customHeight="1" x14ac:dyDescent="0.2">
      <c r="A3" s="35" t="s">
        <v>23</v>
      </c>
      <c r="B3" s="26" t="s">
        <v>22</v>
      </c>
      <c r="C3" s="27"/>
      <c r="D3" s="31"/>
      <c r="E3" s="32" t="s">
        <v>21</v>
      </c>
      <c r="F3" s="33"/>
      <c r="G3" s="34"/>
      <c r="H3" s="32" t="s">
        <v>20</v>
      </c>
      <c r="I3" s="33"/>
      <c r="J3" s="34"/>
      <c r="K3" s="26" t="s">
        <v>19</v>
      </c>
      <c r="L3" s="27"/>
      <c r="M3" s="31"/>
      <c r="N3" s="26" t="s">
        <v>18</v>
      </c>
      <c r="O3" s="27"/>
      <c r="P3" s="27"/>
      <c r="Q3" s="26" t="s">
        <v>4</v>
      </c>
      <c r="R3" s="27"/>
      <c r="S3" s="28"/>
    </row>
    <row r="4" spans="1:21" ht="23.25" customHeight="1" x14ac:dyDescent="0.2">
      <c r="A4" s="36"/>
      <c r="B4" s="22" t="s">
        <v>17</v>
      </c>
      <c r="C4" s="21" t="s">
        <v>16</v>
      </c>
      <c r="D4" s="23" t="s">
        <v>15</v>
      </c>
      <c r="E4" s="22" t="s">
        <v>17</v>
      </c>
      <c r="F4" s="21" t="s">
        <v>16</v>
      </c>
      <c r="G4" s="23" t="s">
        <v>15</v>
      </c>
      <c r="H4" s="22" t="s">
        <v>17</v>
      </c>
      <c r="I4" s="21" t="s">
        <v>16</v>
      </c>
      <c r="J4" s="23" t="s">
        <v>15</v>
      </c>
      <c r="K4" s="22" t="s">
        <v>17</v>
      </c>
      <c r="L4" s="21" t="s">
        <v>16</v>
      </c>
      <c r="M4" s="23" t="s">
        <v>15</v>
      </c>
      <c r="N4" s="22" t="s">
        <v>17</v>
      </c>
      <c r="O4" s="21" t="s">
        <v>16</v>
      </c>
      <c r="P4" s="18" t="s">
        <v>15</v>
      </c>
      <c r="Q4" s="20" t="s">
        <v>17</v>
      </c>
      <c r="R4" s="19" t="s">
        <v>16</v>
      </c>
      <c r="S4" s="18" t="s">
        <v>15</v>
      </c>
    </row>
    <row r="5" spans="1:21" ht="12" customHeight="1" x14ac:dyDescent="0.2">
      <c r="A5" s="14" t="s">
        <v>14</v>
      </c>
      <c r="B5" s="41">
        <v>0</v>
      </c>
      <c r="C5" s="42">
        <v>633</v>
      </c>
      <c r="D5" s="43">
        <f t="shared" ref="D5:D10" si="0">B5/C5*100</f>
        <v>0</v>
      </c>
      <c r="E5" s="44">
        <v>0</v>
      </c>
      <c r="F5" s="45">
        <v>254</v>
      </c>
      <c r="G5" s="43">
        <f>E5/F5*100</f>
        <v>0</v>
      </c>
      <c r="H5" s="44">
        <v>1</v>
      </c>
      <c r="I5" s="46">
        <v>507</v>
      </c>
      <c r="J5" s="43">
        <f>H5/I5*100</f>
        <v>0.19723865877712032</v>
      </c>
      <c r="K5" s="44">
        <v>5</v>
      </c>
      <c r="L5" s="45">
        <v>3918</v>
      </c>
      <c r="M5" s="43">
        <f t="shared" ref="M5:M15" si="1">K5/L5*100</f>
        <v>0.12761613067891781</v>
      </c>
      <c r="N5" s="44">
        <v>5</v>
      </c>
      <c r="O5" s="45">
        <v>996</v>
      </c>
      <c r="P5" s="43">
        <f t="shared" ref="P5:P15" si="2">N5/O5*100</f>
        <v>0.50200803212851408</v>
      </c>
      <c r="Q5" s="44">
        <v>11</v>
      </c>
      <c r="R5" s="45">
        <v>6309</v>
      </c>
      <c r="S5" s="47">
        <f t="shared" ref="S5:S15" si="3">Q5/R5*100</f>
        <v>0.17435409732128707</v>
      </c>
    </row>
    <row r="6" spans="1:21" ht="12" customHeight="1" x14ac:dyDescent="0.2">
      <c r="A6" s="14" t="s">
        <v>13</v>
      </c>
      <c r="B6" s="41">
        <v>1</v>
      </c>
      <c r="C6" s="42">
        <v>9</v>
      </c>
      <c r="D6" s="43">
        <f t="shared" si="0"/>
        <v>11.111111111111111</v>
      </c>
      <c r="E6" s="44">
        <v>0</v>
      </c>
      <c r="F6" s="46">
        <v>0</v>
      </c>
      <c r="G6" s="43">
        <v>0</v>
      </c>
      <c r="H6" s="41">
        <v>0</v>
      </c>
      <c r="I6" s="42">
        <v>0</v>
      </c>
      <c r="J6" s="43">
        <v>0</v>
      </c>
      <c r="K6" s="41">
        <v>3</v>
      </c>
      <c r="L6" s="42">
        <v>41</v>
      </c>
      <c r="M6" s="43">
        <f t="shared" si="1"/>
        <v>7.3170731707317067</v>
      </c>
      <c r="N6" s="44">
        <v>11</v>
      </c>
      <c r="O6" s="45">
        <v>66</v>
      </c>
      <c r="P6" s="43">
        <f t="shared" si="2"/>
        <v>16.666666666666664</v>
      </c>
      <c r="Q6" s="44">
        <v>15</v>
      </c>
      <c r="R6" s="45">
        <v>116</v>
      </c>
      <c r="S6" s="48">
        <f t="shared" si="3"/>
        <v>12.931034482758621</v>
      </c>
      <c r="T6" s="17"/>
    </row>
    <row r="7" spans="1:21" ht="12" customHeight="1" x14ac:dyDescent="0.2">
      <c r="A7" s="14" t="s">
        <v>12</v>
      </c>
      <c r="B7" s="41">
        <v>3</v>
      </c>
      <c r="C7" s="42">
        <v>1702</v>
      </c>
      <c r="D7" s="43">
        <f t="shared" si="0"/>
        <v>0.17626321974148063</v>
      </c>
      <c r="E7" s="41">
        <v>0</v>
      </c>
      <c r="F7" s="42">
        <v>553</v>
      </c>
      <c r="G7" s="43">
        <f t="shared" ref="G7:G13" si="4">E7/F7*100</f>
        <v>0</v>
      </c>
      <c r="H7" s="41">
        <v>1</v>
      </c>
      <c r="I7" s="42">
        <v>683</v>
      </c>
      <c r="J7" s="43">
        <f t="shared" ref="J7:J13" si="5">H7/I7*100</f>
        <v>0.14641288433382138</v>
      </c>
      <c r="K7" s="41">
        <v>13</v>
      </c>
      <c r="L7" s="42">
        <v>3693</v>
      </c>
      <c r="M7" s="43">
        <f t="shared" si="1"/>
        <v>0.35201733008394259</v>
      </c>
      <c r="N7" s="41">
        <v>15</v>
      </c>
      <c r="O7" s="42">
        <v>1096</v>
      </c>
      <c r="P7" s="43">
        <f t="shared" si="2"/>
        <v>1.3686131386861315</v>
      </c>
      <c r="Q7" s="41">
        <v>32</v>
      </c>
      <c r="R7" s="42">
        <v>7728</v>
      </c>
      <c r="S7" s="47">
        <f t="shared" si="3"/>
        <v>0.41407867494824019</v>
      </c>
    </row>
    <row r="8" spans="1:21" ht="12" customHeight="1" x14ac:dyDescent="0.2">
      <c r="A8" s="14" t="s">
        <v>11</v>
      </c>
      <c r="B8" s="41">
        <v>0</v>
      </c>
      <c r="C8" s="42">
        <v>582</v>
      </c>
      <c r="D8" s="43">
        <f t="shared" si="0"/>
        <v>0</v>
      </c>
      <c r="E8" s="41">
        <v>0</v>
      </c>
      <c r="F8" s="42">
        <v>560</v>
      </c>
      <c r="G8" s="43">
        <f t="shared" si="4"/>
        <v>0</v>
      </c>
      <c r="H8" s="41">
        <v>0</v>
      </c>
      <c r="I8" s="42">
        <v>211</v>
      </c>
      <c r="J8" s="43">
        <f t="shared" si="5"/>
        <v>0</v>
      </c>
      <c r="K8" s="41">
        <v>1</v>
      </c>
      <c r="L8" s="42">
        <v>1230</v>
      </c>
      <c r="M8" s="43">
        <f t="shared" si="1"/>
        <v>8.1300813008130079E-2</v>
      </c>
      <c r="N8" s="41">
        <v>0</v>
      </c>
      <c r="O8" s="42">
        <v>104</v>
      </c>
      <c r="P8" s="43">
        <f t="shared" si="2"/>
        <v>0</v>
      </c>
      <c r="Q8" s="41">
        <v>1</v>
      </c>
      <c r="R8" s="42">
        <v>2688</v>
      </c>
      <c r="S8" s="47">
        <f t="shared" si="3"/>
        <v>3.7202380952380952E-2</v>
      </c>
    </row>
    <row r="9" spans="1:21" ht="12" customHeight="1" x14ac:dyDescent="0.2">
      <c r="A9" s="16" t="s">
        <v>10</v>
      </c>
      <c r="B9" s="41">
        <v>0</v>
      </c>
      <c r="C9" s="42">
        <v>110</v>
      </c>
      <c r="D9" s="49">
        <f t="shared" si="0"/>
        <v>0</v>
      </c>
      <c r="E9" s="41">
        <v>1</v>
      </c>
      <c r="F9" s="42">
        <v>74</v>
      </c>
      <c r="G9" s="49">
        <f t="shared" si="4"/>
        <v>1.3513513513513513</v>
      </c>
      <c r="H9" s="41">
        <v>0</v>
      </c>
      <c r="I9" s="42">
        <v>89</v>
      </c>
      <c r="J9" s="49">
        <f t="shared" si="5"/>
        <v>0</v>
      </c>
      <c r="K9" s="41">
        <v>0</v>
      </c>
      <c r="L9" s="42">
        <v>156</v>
      </c>
      <c r="M9" s="49">
        <f t="shared" si="1"/>
        <v>0</v>
      </c>
      <c r="N9" s="41">
        <v>2</v>
      </c>
      <c r="O9" s="42">
        <v>34</v>
      </c>
      <c r="P9" s="49">
        <f t="shared" si="2"/>
        <v>5.8823529411764701</v>
      </c>
      <c r="Q9" s="41">
        <v>3</v>
      </c>
      <c r="R9" s="42">
        <v>463</v>
      </c>
      <c r="S9" s="50">
        <f t="shared" si="3"/>
        <v>0.64794816414686829</v>
      </c>
    </row>
    <row r="10" spans="1:21" ht="12" customHeight="1" x14ac:dyDescent="0.2">
      <c r="A10" s="15" t="s">
        <v>9</v>
      </c>
      <c r="B10" s="41">
        <v>1</v>
      </c>
      <c r="C10" s="42">
        <v>200</v>
      </c>
      <c r="D10" s="43">
        <f t="shared" si="0"/>
        <v>0.5</v>
      </c>
      <c r="E10" s="41">
        <v>0</v>
      </c>
      <c r="F10" s="42">
        <v>62</v>
      </c>
      <c r="G10" s="43">
        <f t="shared" si="4"/>
        <v>0</v>
      </c>
      <c r="H10" s="41">
        <v>0</v>
      </c>
      <c r="I10" s="42">
        <v>148</v>
      </c>
      <c r="J10" s="43">
        <f t="shared" si="5"/>
        <v>0</v>
      </c>
      <c r="K10" s="41">
        <v>0</v>
      </c>
      <c r="L10" s="42">
        <v>313</v>
      </c>
      <c r="M10" s="43">
        <f t="shared" si="1"/>
        <v>0</v>
      </c>
      <c r="N10" s="41">
        <v>0</v>
      </c>
      <c r="O10" s="42">
        <v>73</v>
      </c>
      <c r="P10" s="43">
        <f t="shared" si="2"/>
        <v>0</v>
      </c>
      <c r="Q10" s="41">
        <v>1</v>
      </c>
      <c r="R10" s="42">
        <v>796</v>
      </c>
      <c r="S10" s="47">
        <f t="shared" si="3"/>
        <v>0.12562814070351758</v>
      </c>
    </row>
    <row r="11" spans="1:21" ht="12" customHeight="1" x14ac:dyDescent="0.2">
      <c r="A11" s="14" t="s">
        <v>8</v>
      </c>
      <c r="B11" s="44">
        <v>0</v>
      </c>
      <c r="C11" s="42">
        <v>2</v>
      </c>
      <c r="D11" s="43">
        <v>0</v>
      </c>
      <c r="E11" s="41">
        <v>0</v>
      </c>
      <c r="F11" s="42">
        <v>12</v>
      </c>
      <c r="G11" s="43">
        <f t="shared" si="4"/>
        <v>0</v>
      </c>
      <c r="H11" s="41">
        <v>0</v>
      </c>
      <c r="I11" s="42">
        <v>10</v>
      </c>
      <c r="J11" s="43">
        <f t="shared" si="5"/>
        <v>0</v>
      </c>
      <c r="K11" s="41">
        <v>0</v>
      </c>
      <c r="L11" s="42">
        <v>123</v>
      </c>
      <c r="M11" s="43">
        <f t="shared" si="1"/>
        <v>0</v>
      </c>
      <c r="N11" s="41">
        <v>5</v>
      </c>
      <c r="O11" s="42">
        <v>45</v>
      </c>
      <c r="P11" s="43">
        <f t="shared" si="2"/>
        <v>11.111111111111111</v>
      </c>
      <c r="Q11" s="41">
        <v>5</v>
      </c>
      <c r="R11" s="42">
        <v>192</v>
      </c>
      <c r="S11" s="47">
        <f t="shared" si="3"/>
        <v>2.604166666666667</v>
      </c>
    </row>
    <row r="12" spans="1:21" ht="12" customHeight="1" x14ac:dyDescent="0.2">
      <c r="A12" s="14" t="s">
        <v>7</v>
      </c>
      <c r="B12" s="41">
        <v>0</v>
      </c>
      <c r="C12" s="42">
        <v>22</v>
      </c>
      <c r="D12" s="43">
        <f>B12/C12*100</f>
        <v>0</v>
      </c>
      <c r="E12" s="44">
        <v>0</v>
      </c>
      <c r="F12" s="46">
        <v>5</v>
      </c>
      <c r="G12" s="43">
        <f t="shared" si="4"/>
        <v>0</v>
      </c>
      <c r="H12" s="44">
        <v>0</v>
      </c>
      <c r="I12" s="46">
        <v>13</v>
      </c>
      <c r="J12" s="43">
        <f t="shared" si="5"/>
        <v>0</v>
      </c>
      <c r="K12" s="41">
        <v>0</v>
      </c>
      <c r="L12" s="42">
        <v>60</v>
      </c>
      <c r="M12" s="43">
        <f t="shared" si="1"/>
        <v>0</v>
      </c>
      <c r="N12" s="41">
        <v>1</v>
      </c>
      <c r="O12" s="42">
        <v>39</v>
      </c>
      <c r="P12" s="43">
        <f t="shared" si="2"/>
        <v>2.5641025641025639</v>
      </c>
      <c r="Q12" s="44">
        <v>1</v>
      </c>
      <c r="R12" s="45">
        <v>139</v>
      </c>
      <c r="S12" s="47">
        <f t="shared" si="3"/>
        <v>0.71942446043165476</v>
      </c>
    </row>
    <row r="13" spans="1:21" ht="12" customHeight="1" x14ac:dyDescent="0.2">
      <c r="A13" s="13" t="s">
        <v>6</v>
      </c>
      <c r="B13" s="41">
        <v>0</v>
      </c>
      <c r="C13" s="42">
        <v>225</v>
      </c>
      <c r="D13" s="43">
        <f>B13/C13*100</f>
        <v>0</v>
      </c>
      <c r="E13" s="44">
        <v>0</v>
      </c>
      <c r="F13" s="46">
        <v>136</v>
      </c>
      <c r="G13" s="43">
        <f t="shared" si="4"/>
        <v>0</v>
      </c>
      <c r="H13" s="44">
        <v>0</v>
      </c>
      <c r="I13" s="46">
        <v>192</v>
      </c>
      <c r="J13" s="43">
        <f t="shared" si="5"/>
        <v>0</v>
      </c>
      <c r="K13" s="44">
        <v>5</v>
      </c>
      <c r="L13" s="46">
        <v>898</v>
      </c>
      <c r="M13" s="43">
        <f t="shared" si="1"/>
        <v>0.55679287305122493</v>
      </c>
      <c r="N13" s="41">
        <v>3</v>
      </c>
      <c r="O13" s="42">
        <v>159</v>
      </c>
      <c r="P13" s="43">
        <f t="shared" si="2"/>
        <v>1.8867924528301887</v>
      </c>
      <c r="Q13" s="44">
        <v>8</v>
      </c>
      <c r="R13" s="45">
        <v>1612</v>
      </c>
      <c r="S13" s="47">
        <f t="shared" si="3"/>
        <v>0.49627791563275436</v>
      </c>
    </row>
    <row r="14" spans="1:21" ht="12" customHeight="1" x14ac:dyDescent="0.2">
      <c r="A14" s="12" t="s">
        <v>5</v>
      </c>
      <c r="B14" s="51">
        <v>0</v>
      </c>
      <c r="C14" s="52">
        <v>0</v>
      </c>
      <c r="D14" s="43">
        <v>0</v>
      </c>
      <c r="E14" s="53">
        <v>0</v>
      </c>
      <c r="F14" s="54">
        <v>0</v>
      </c>
      <c r="G14" s="43">
        <v>0</v>
      </c>
      <c r="H14" s="53">
        <v>0</v>
      </c>
      <c r="I14" s="54">
        <v>1</v>
      </c>
      <c r="J14" s="43">
        <v>0</v>
      </c>
      <c r="K14" s="53">
        <v>0</v>
      </c>
      <c r="L14" s="54">
        <v>51</v>
      </c>
      <c r="M14" s="43">
        <f t="shared" si="1"/>
        <v>0</v>
      </c>
      <c r="N14" s="53">
        <v>0</v>
      </c>
      <c r="O14" s="54">
        <v>12</v>
      </c>
      <c r="P14" s="43">
        <f t="shared" si="2"/>
        <v>0</v>
      </c>
      <c r="Q14" s="44">
        <v>0</v>
      </c>
      <c r="R14" s="45">
        <v>64</v>
      </c>
      <c r="S14" s="47">
        <f t="shared" si="3"/>
        <v>0</v>
      </c>
    </row>
    <row r="15" spans="1:21" ht="11.25" customHeight="1" x14ac:dyDescent="0.2">
      <c r="A15" s="11" t="s">
        <v>4</v>
      </c>
      <c r="B15" s="55">
        <f>SUM(B5:B14)</f>
        <v>5</v>
      </c>
      <c r="C15" s="56">
        <f>SUM(C5:C14)</f>
        <v>3485</v>
      </c>
      <c r="D15" s="57">
        <f>B15/C15*100</f>
        <v>0.14347202295552369</v>
      </c>
      <c r="E15" s="55">
        <f>SUM(E5:E14)</f>
        <v>1</v>
      </c>
      <c r="F15" s="56">
        <f>SUM(F5:F14)</f>
        <v>1656</v>
      </c>
      <c r="G15" s="57">
        <f>E15/F15*100</f>
        <v>6.0386473429951688E-2</v>
      </c>
      <c r="H15" s="55">
        <f>SUM(H5:H14)</f>
        <v>2</v>
      </c>
      <c r="I15" s="56">
        <f>SUM(I5:I14)</f>
        <v>1854</v>
      </c>
      <c r="J15" s="57">
        <f>H15/I15*100</f>
        <v>0.10787486515641855</v>
      </c>
      <c r="K15" s="55">
        <f>SUM(K5:K14)</f>
        <v>27</v>
      </c>
      <c r="L15" s="56">
        <f>SUM(L5:L14)</f>
        <v>10483</v>
      </c>
      <c r="M15" s="57">
        <f t="shared" si="1"/>
        <v>0.25755985881904037</v>
      </c>
      <c r="N15" s="55">
        <f>SUM(N5:N14)</f>
        <v>42</v>
      </c>
      <c r="O15" s="56">
        <f>SUM(O5:O14)</f>
        <v>2624</v>
      </c>
      <c r="P15" s="58">
        <f t="shared" si="2"/>
        <v>1.600609756097561</v>
      </c>
      <c r="Q15" s="55">
        <f>SUM(Q5:Q14)</f>
        <v>77</v>
      </c>
      <c r="R15" s="56">
        <f>SUM(R5:R14)</f>
        <v>20107</v>
      </c>
      <c r="S15" s="58">
        <f t="shared" si="3"/>
        <v>0.38295121102103746</v>
      </c>
    </row>
    <row r="16" spans="1:21" ht="12.75" customHeight="1" x14ac:dyDescent="0.2">
      <c r="A16" s="10" t="s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7"/>
      <c r="S16" s="6"/>
    </row>
    <row r="17" spans="1:19" ht="14.25" x14ac:dyDescent="0.2">
      <c r="A17" s="24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5"/>
    </row>
    <row r="18" spans="1:19" ht="14.25" x14ac:dyDescent="0.2">
      <c r="A18" s="5" t="s">
        <v>1</v>
      </c>
      <c r="B18" s="4"/>
      <c r="C18" s="4"/>
      <c r="D18" s="4"/>
      <c r="E18" s="3"/>
      <c r="F18" s="3"/>
      <c r="G18" s="4"/>
      <c r="H18" s="3"/>
      <c r="I18" s="3"/>
      <c r="J18" s="4"/>
      <c r="K18" s="3"/>
      <c r="L18" s="3"/>
      <c r="M18" s="3"/>
      <c r="N18" s="4"/>
      <c r="O18" s="3"/>
      <c r="P18" s="3"/>
      <c r="Q18" s="3"/>
      <c r="R18" s="3"/>
      <c r="S18" s="3"/>
    </row>
    <row r="21" spans="1:19" x14ac:dyDescent="0.2">
      <c r="M21" s="1" t="s">
        <v>0</v>
      </c>
    </row>
    <row r="24" spans="1:19" x14ac:dyDescent="0.2">
      <c r="S24" s="2"/>
    </row>
  </sheetData>
  <pageMargins left="0.7" right="0.7" top="0.75" bottom="0.75" header="0.3" footer="0.3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61E26023F7145BA522FFCB813EF7F" ma:contentTypeVersion="0" ma:contentTypeDescription="Create a new document." ma:contentTypeScope="" ma:versionID="c868ff6aa9dbb6cc7f1db063e14422f8">
  <xsd:schema xmlns:xsd="http://www.w3.org/2001/XMLSchema" xmlns:xs="http://www.w3.org/2001/XMLSchema" xmlns:p="http://schemas.microsoft.com/office/2006/metadata/properties" xmlns:ns2="81daf041-c113-401c-bf82-107f5d396711" targetNamespace="http://schemas.microsoft.com/office/2006/metadata/properties" ma:root="true" ma:fieldsID="cd89f18d43787e6e61c67e7add6b5be3" ns2:_="">
    <xsd:import namespace="81daf041-c113-401c-bf82-107f5d3967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af041-c113-401c-bf82-107f5d396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daf041-c113-401c-bf82-107f5d396711">PFY6PPX2AYTS-874-429</_dlc_DocId>
    <_dlc_DocIdUrl xmlns="81daf041-c113-401c-bf82-107f5d396711">
      <Url>https://esp.cdc.gov/sites/ncezid/DFWED/EDEB/_layouts/15/DocIdRedir.aspx?ID=PFY6PPX2AYTS-874-429</Url>
      <Description>PFY6PPX2AYTS-874-429</Description>
    </_dlc_DocIdUrl>
  </documentManagement>
</p:properties>
</file>

<file path=customXml/itemProps1.xml><?xml version="1.0" encoding="utf-8"?>
<ds:datastoreItem xmlns:ds="http://schemas.openxmlformats.org/officeDocument/2006/customXml" ds:itemID="{9C54B090-46FD-4FD6-B453-6597C1887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af041-c113-401c-bf82-107f5d396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CAF085-7A8F-4953-AE83-80FD66FD50F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F47936-86BB-48D0-BF46-F2F236CC98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2E8C17-0E55-4D9F-B546-7B1FC95A7904}">
  <ds:schemaRefs>
    <ds:schemaRef ds:uri="81daf041-c113-401c-bf82-107f5d396711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2016-02-22T15:59:29Z</dcterms:created>
  <dcterms:modified xsi:type="dcterms:W3CDTF">2016-03-16T19:03:39Z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0x0101005E561E26023F7145BA522FFCB813EF7F</vt:lpwstr>
  </property>
  <property fmtid="{D5CDD505-2E9C-101B-9397-08002B2CF9AE}" pid="3" name="_dlc_DocIdItemGuid">
    <vt:lpwstr>cef3e02a-1e40-47b8-a698-e3944c52f8c0</vt:lpwstr>
  </property>
</Properties>
</file>